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000" firstSheet="1" activeTab="8"/>
  </bookViews>
  <sheets>
    <sheet name="ian 2016" sheetId="1" r:id="rId1"/>
    <sheet name="feb 2016" sheetId="2" r:id="rId2"/>
    <sheet name="mar 2016" sheetId="3" r:id="rId3"/>
    <sheet name="apr 2016" sheetId="4" r:id="rId4"/>
    <sheet name="mai 2016" sheetId="5" r:id="rId5"/>
    <sheet name="iunie2016" sheetId="6" r:id="rId6"/>
    <sheet name="iulie 2016" sheetId="7" r:id="rId7"/>
    <sheet name="august 2016" sheetId="8" r:id="rId8"/>
    <sheet name="SEP 2016" sheetId="9" r:id="rId9"/>
  </sheets>
  <definedNames/>
  <calcPr fullCalcOnLoad="1"/>
</workbook>
</file>

<file path=xl/sharedStrings.xml><?xml version="1.0" encoding="utf-8"?>
<sst xmlns="http://schemas.openxmlformats.org/spreadsheetml/2006/main" count="726" uniqueCount="147">
  <si>
    <t>Nr./ data angajamentului legal (contract)</t>
  </si>
  <si>
    <t>Numele beneficiarului</t>
  </si>
  <si>
    <t>Cod unic de inregistrare</t>
  </si>
  <si>
    <t>Suma de plata</t>
  </si>
  <si>
    <t>CASA NAŢIONALĂ DE ASIGURĂRI DE SĂNĂTATE</t>
  </si>
  <si>
    <t xml:space="preserve">               CASA JUDEŢEANĂ DE ASIGURĂRI DE SĂNĂTATE TIMIŞ</t>
  </si>
  <si>
    <t xml:space="preserve">Str.CORBULUI NR.4; 1900 – TIMIŞOARA </t>
  </si>
  <si>
    <t>TEL: (056) 201772; FAX: (056) 293524; info@cjastm.online.ro</t>
  </si>
  <si>
    <t>COD FISCAL 2483580</t>
  </si>
  <si>
    <t>Nr.
Factura</t>
  </si>
  <si>
    <t>Data
factura</t>
  </si>
  <si>
    <t>Valoare factura</t>
  </si>
  <si>
    <t>Suma platita deja</t>
  </si>
  <si>
    <t>Total</t>
  </si>
  <si>
    <t>oncologie</t>
  </si>
  <si>
    <t>scleroza</t>
  </si>
  <si>
    <t>BIROU PROGRAME DE SANATATE SI EVALUARE FURNIZORI</t>
  </si>
  <si>
    <t>Rest de plata</t>
  </si>
  <si>
    <t>Denumire program</t>
  </si>
  <si>
    <t>SPITAL CLINIC DE URGENTA PT.COPII LOUIS TURCANU TIMISOARA</t>
  </si>
  <si>
    <t>ASOCIATIA ONCOHELP TIMISOARA - BANCA RAIFFEISEN BANK cf. Contract de ipoteca mobiliara asupra creantelor Nr. 35-36/2014</t>
  </si>
  <si>
    <t>VII/PNS/03/2015</t>
  </si>
  <si>
    <t>VII/PNS/22/2015</t>
  </si>
  <si>
    <t>hemo on demamd</t>
  </si>
  <si>
    <t>sidpu</t>
  </si>
  <si>
    <t>VII/PNS/02/2015</t>
  </si>
  <si>
    <t>SPITALUL CLINIC MUNICIPAL TIMISOARA</t>
  </si>
  <si>
    <t>VII/PNS/01/2015</t>
  </si>
  <si>
    <t>SPITALUL CLINIC DE URGENTA JUDETEAN TIMISOARA</t>
  </si>
  <si>
    <t>hemo inhibitori</t>
  </si>
  <si>
    <t>talasemie</t>
  </si>
  <si>
    <t>htap</t>
  </si>
  <si>
    <t>purpura</t>
  </si>
  <si>
    <t>VII/PNS/04/2015</t>
  </si>
  <si>
    <t xml:space="preserve">SPITALUL CLINIC DE BOLI INFECTIOASE V.BABES TIMISOARA </t>
  </si>
  <si>
    <t>01902</t>
  </si>
  <si>
    <t>0636</t>
  </si>
  <si>
    <t>01897</t>
  </si>
  <si>
    <t>01954</t>
  </si>
  <si>
    <t>0219</t>
  </si>
  <si>
    <t>01900</t>
  </si>
  <si>
    <t>001950</t>
  </si>
  <si>
    <t>01899</t>
  </si>
  <si>
    <t>hunter</t>
  </si>
  <si>
    <t>0708</t>
  </si>
  <si>
    <t>0218</t>
  </si>
  <si>
    <t>NR.  3498/27.01.2016</t>
  </si>
  <si>
    <t>NR.  7969/25.02.2016</t>
  </si>
  <si>
    <t>01956</t>
  </si>
  <si>
    <t>0234</t>
  </si>
  <si>
    <t>0232</t>
  </si>
  <si>
    <t>hemo cu interv.altele orto</t>
  </si>
  <si>
    <t>hemo profilaxie</t>
  </si>
  <si>
    <t>VII/PNS/17/2015</t>
  </si>
  <si>
    <t xml:space="preserve">CENTRUL MEDICAL CRISTIAN SERBAN BUZIAS </t>
  </si>
  <si>
    <t>hemo scurta durata</t>
  </si>
  <si>
    <t>01957</t>
  </si>
  <si>
    <t>0233</t>
  </si>
  <si>
    <t>001975</t>
  </si>
  <si>
    <t>0231</t>
  </si>
  <si>
    <t>01955</t>
  </si>
  <si>
    <t>01959</t>
  </si>
  <si>
    <t>epid buloasa</t>
  </si>
  <si>
    <t>0713</t>
  </si>
  <si>
    <t>0724</t>
  </si>
  <si>
    <t>boli neuro puseu acut</t>
  </si>
  <si>
    <t>boli neuro inflamatorii</t>
  </si>
  <si>
    <t>0707</t>
  </si>
  <si>
    <t>NR.  12127/24.03.2016</t>
  </si>
  <si>
    <t>0011</t>
  </si>
  <si>
    <t>02052</t>
  </si>
  <si>
    <t>0825</t>
  </si>
  <si>
    <t>diabet</t>
  </si>
  <si>
    <t>0012</t>
  </si>
  <si>
    <t>NR.  16412/25.04.2016</t>
  </si>
  <si>
    <t>02051</t>
  </si>
  <si>
    <t>02057</t>
  </si>
  <si>
    <t>0030</t>
  </si>
  <si>
    <t>ASOCIATIA ONCOHELP TIMISOARA - BANCA RAIFFEISEN BANK cf. Contract de ipoteca mobiliara asupra creantelor Nr. 6/ICIND/2016</t>
  </si>
  <si>
    <t>02058</t>
  </si>
  <si>
    <t>0837</t>
  </si>
  <si>
    <t>VII/PNS/07/2015</t>
  </si>
  <si>
    <t>SPITALUL MUNICIPAL LUGOJ</t>
  </si>
  <si>
    <t>02053</t>
  </si>
  <si>
    <t>02054</t>
  </si>
  <si>
    <t>02059</t>
  </si>
  <si>
    <t>0029</t>
  </si>
  <si>
    <t>NR.  19943/23.05.2016</t>
  </si>
  <si>
    <t>0836</t>
  </si>
  <si>
    <t>hemo on demand</t>
  </si>
  <si>
    <t>0989</t>
  </si>
  <si>
    <t>SPITALUL V. BABES TIMISOARA</t>
  </si>
  <si>
    <t>002042</t>
  </si>
  <si>
    <t>HTAP</t>
  </si>
  <si>
    <t>NR.  24140/23.06.2016</t>
  </si>
  <si>
    <t xml:space="preserve">Medicamente  specifice utilizate in programele nationale cu scop curativ  </t>
  </si>
  <si>
    <t>02177</t>
  </si>
  <si>
    <t>02192</t>
  </si>
  <si>
    <t>0057</t>
  </si>
  <si>
    <t>02178</t>
  </si>
  <si>
    <t>02193</t>
  </si>
  <si>
    <t>0059</t>
  </si>
  <si>
    <t>0061</t>
  </si>
  <si>
    <t>02280</t>
  </si>
  <si>
    <t>0202</t>
  </si>
  <si>
    <t>0991</t>
  </si>
  <si>
    <t>boli neuro infl</t>
  </si>
  <si>
    <t>02179</t>
  </si>
  <si>
    <t>02194</t>
  </si>
  <si>
    <t>02180</t>
  </si>
  <si>
    <t>02195</t>
  </si>
  <si>
    <t>0053</t>
  </si>
  <si>
    <t>0060</t>
  </si>
  <si>
    <t>02183</t>
  </si>
  <si>
    <t>02198</t>
  </si>
  <si>
    <t>0054</t>
  </si>
  <si>
    <t>0995</t>
  </si>
  <si>
    <t>osteoporoza</t>
  </si>
  <si>
    <t>gusa</t>
  </si>
  <si>
    <t>NR.  27781/19.07.2016</t>
  </si>
  <si>
    <t>02278</t>
  </si>
  <si>
    <t>0072</t>
  </si>
  <si>
    <t>02279</t>
  </si>
  <si>
    <t>02281</t>
  </si>
  <si>
    <t>0204</t>
  </si>
  <si>
    <t>NR.  32354/24.08.2016</t>
  </si>
  <si>
    <t>02330</t>
  </si>
  <si>
    <t>02331</t>
  </si>
  <si>
    <t>0086</t>
  </si>
  <si>
    <t>0241</t>
  </si>
  <si>
    <t>0240</t>
  </si>
  <si>
    <t>02333</t>
  </si>
  <si>
    <t>02332</t>
  </si>
  <si>
    <t>0087</t>
  </si>
  <si>
    <t>002110</t>
  </si>
  <si>
    <t>02364</t>
  </si>
  <si>
    <t>ASOCIATIA ONCOHELP TIMISOARA</t>
  </si>
  <si>
    <t>00411</t>
  </si>
  <si>
    <t>02365</t>
  </si>
  <si>
    <t>02452</t>
  </si>
  <si>
    <t>00413</t>
  </si>
  <si>
    <t>0446</t>
  </si>
  <si>
    <t>0409</t>
  </si>
  <si>
    <t>00412</t>
  </si>
  <si>
    <t>02366</t>
  </si>
  <si>
    <t>00410</t>
  </si>
  <si>
    <t>bpli neuro puseu acut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</si>
</sst>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#.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0" fillId="0" borderId="0" xfId="19" applyFont="1">
      <alignment/>
      <protection/>
    </xf>
    <xf numFmtId="164" fontId="0" fillId="0" borderId="0" xfId="18" applyNumberFormat="1" applyFont="1" applyFill="1" applyAlignment="1">
      <alignment horizontal="left" vertical="center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0" fillId="0" borderId="0" xfId="19" applyAlignment="1">
      <alignment horizontal="center"/>
      <protection/>
    </xf>
    <xf numFmtId="0" fontId="4" fillId="0" borderId="0" xfId="19" applyFont="1" applyAlignment="1">
      <alignment horizontal="left" indent="12"/>
      <protection/>
    </xf>
    <xf numFmtId="164" fontId="0" fillId="0" borderId="0" xfId="18" applyNumberFormat="1" applyFont="1" applyFill="1" applyAlignment="1">
      <alignment horizontal="center" vertical="center"/>
      <protection/>
    </xf>
    <xf numFmtId="0" fontId="4" fillId="0" borderId="0" xfId="19" applyFont="1" applyAlignment="1">
      <alignment horizontal="left" indent="8"/>
      <protection/>
    </xf>
    <xf numFmtId="0" fontId="5" fillId="0" borderId="0" xfId="19" applyFont="1">
      <alignment/>
      <protection/>
    </xf>
    <xf numFmtId="4" fontId="0" fillId="0" borderId="0" xfId="0" applyNumberFormat="1" applyAlignment="1">
      <alignment/>
    </xf>
    <xf numFmtId="0" fontId="7" fillId="0" borderId="1" xfId="19" applyFont="1" applyBorder="1" applyAlignment="1">
      <alignment wrapText="1"/>
      <protection/>
    </xf>
    <xf numFmtId="0" fontId="7" fillId="0" borderId="1" xfId="17" applyFont="1" applyBorder="1" applyAlignment="1">
      <alignment horizontal="center" wrapText="1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16" applyFont="1" applyBorder="1">
      <alignment/>
      <protection/>
    </xf>
    <xf numFmtId="0" fontId="0" fillId="0" borderId="1" xfId="16" applyFont="1" applyBorder="1" applyAlignment="1">
      <alignment horizontal="center" wrapText="1"/>
      <protection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0" fontId="0" fillId="0" borderId="1" xfId="17" applyFont="1" applyBorder="1" applyAlignment="1">
      <alignment horizontal="center" wrapText="1"/>
      <protection/>
    </xf>
    <xf numFmtId="14" fontId="0" fillId="0" borderId="1" xfId="17" applyNumberFormat="1" applyFont="1" applyBorder="1" applyAlignment="1">
      <alignment horizontal="center" wrapText="1"/>
      <protection/>
    </xf>
    <xf numFmtId="4" fontId="0" fillId="0" borderId="1" xfId="19" applyNumberFormat="1" applyFont="1" applyBorder="1" applyAlignment="1">
      <alignment wrapText="1"/>
      <protection/>
    </xf>
    <xf numFmtId="0" fontId="0" fillId="0" borderId="0" xfId="0" applyAlignment="1">
      <alignment horizontal="center"/>
    </xf>
    <xf numFmtId="0" fontId="7" fillId="0" borderId="1" xfId="19" applyFont="1" applyBorder="1" applyAlignment="1">
      <alignment horizontal="center" wrapText="1"/>
      <protection/>
    </xf>
    <xf numFmtId="0" fontId="0" fillId="0" borderId="0" xfId="19" applyFont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4" fontId="0" fillId="2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0" fontId="0" fillId="0" borderId="0" xfId="19" applyFont="1" applyAlignment="1">
      <alignment/>
      <protection/>
    </xf>
    <xf numFmtId="164" fontId="0" fillId="0" borderId="0" xfId="18" applyNumberFormat="1" applyFont="1" applyFill="1" applyAlignment="1">
      <alignment vertical="center"/>
      <protection/>
    </xf>
    <xf numFmtId="0" fontId="0" fillId="0" borderId="0" xfId="0" applyAlignment="1">
      <alignment/>
    </xf>
    <xf numFmtId="0" fontId="7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7" fillId="0" borderId="1" xfId="17" applyFont="1" applyBorder="1" applyAlignment="1">
      <alignment vertical="center" wrapText="1"/>
      <protection/>
    </xf>
    <xf numFmtId="4" fontId="0" fillId="0" borderId="1" xfId="17" applyNumberFormat="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1" xfId="19" applyFont="1" applyBorder="1" applyAlignment="1">
      <alignment horizontal="center" wrapText="1"/>
      <protection/>
    </xf>
    <xf numFmtId="0" fontId="0" fillId="0" borderId="1" xfId="17" applyFont="1" applyBorder="1" applyAlignment="1" quotePrefix="1">
      <alignment horizontal="center" wrapText="1"/>
      <protection/>
    </xf>
    <xf numFmtId="4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17" applyFont="1" applyFill="1" applyBorder="1" applyAlignment="1" quotePrefix="1">
      <alignment horizontal="center" wrapText="1"/>
      <protection/>
    </xf>
    <xf numFmtId="0" fontId="0" fillId="0" borderId="1" xfId="19" applyFont="1" applyBorder="1" applyAlignment="1">
      <alignment wrapText="1"/>
      <protection/>
    </xf>
    <xf numFmtId="0" fontId="0" fillId="0" borderId="1" xfId="19" applyFont="1" applyBorder="1" applyAlignment="1">
      <alignment horizontal="center" wrapText="1"/>
      <protection/>
    </xf>
    <xf numFmtId="0" fontId="0" fillId="0" borderId="1" xfId="17" applyFont="1" applyBorder="1" applyAlignment="1">
      <alignment vertical="center" wrapText="1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17" applyFont="1" applyBorder="1" applyAlignment="1">
      <alignment horizontal="center" wrapText="1"/>
      <protection/>
    </xf>
    <xf numFmtId="14" fontId="1" fillId="0" borderId="1" xfId="17" applyNumberFormat="1" applyFont="1" applyBorder="1" applyAlignment="1">
      <alignment horizontal="center" wrapText="1"/>
      <protection/>
    </xf>
    <xf numFmtId="4" fontId="1" fillId="0" borderId="1" xfId="17" applyNumberFormat="1" applyFont="1" applyBorder="1" applyAlignment="1">
      <alignment vertical="center" wrapText="1"/>
      <protection/>
    </xf>
    <xf numFmtId="4" fontId="1" fillId="0" borderId="1" xfId="19" applyNumberFormat="1" applyFont="1" applyBorder="1" applyAlignment="1">
      <alignment wrapText="1"/>
      <protection/>
    </xf>
    <xf numFmtId="4" fontId="8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9" fillId="0" borderId="1" xfId="19" applyFont="1" applyBorder="1" applyAlignment="1">
      <alignment wrapText="1"/>
      <protection/>
    </xf>
    <xf numFmtId="0" fontId="9" fillId="0" borderId="1" xfId="19" applyFont="1" applyBorder="1" applyAlignment="1">
      <alignment horizontal="center" wrapText="1"/>
      <protection/>
    </xf>
    <xf numFmtId="0" fontId="9" fillId="0" borderId="1" xfId="17" applyFont="1" applyBorder="1" applyAlignment="1">
      <alignment horizontal="center" wrapText="1"/>
      <protection/>
    </xf>
    <xf numFmtId="0" fontId="9" fillId="0" borderId="1" xfId="17" applyFont="1" applyBorder="1" applyAlignment="1">
      <alignment vertical="center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16" applyFont="1" applyBorder="1">
      <alignment/>
      <protection/>
    </xf>
    <xf numFmtId="0" fontId="9" fillId="0" borderId="1" xfId="16" applyFont="1" applyBorder="1" applyAlignment="1">
      <alignment horizontal="center" wrapText="1"/>
      <protection/>
    </xf>
    <xf numFmtId="0" fontId="9" fillId="0" borderId="1" xfId="17" applyFont="1" applyBorder="1" applyAlignment="1" quotePrefix="1">
      <alignment horizontal="center" wrapText="1"/>
      <protection/>
    </xf>
    <xf numFmtId="14" fontId="9" fillId="0" borderId="1" xfId="17" applyNumberFormat="1" applyFont="1" applyBorder="1" applyAlignment="1">
      <alignment horizontal="center" wrapText="1"/>
      <protection/>
    </xf>
    <xf numFmtId="4" fontId="9" fillId="0" borderId="1" xfId="17" applyNumberFormat="1" applyFont="1" applyBorder="1" applyAlignment="1">
      <alignment vertical="center" wrapText="1"/>
      <protection/>
    </xf>
    <xf numFmtId="4" fontId="9" fillId="0" borderId="1" xfId="19" applyNumberFormat="1" applyFont="1" applyBorder="1" applyAlignment="1">
      <alignment wrapText="1"/>
      <protection/>
    </xf>
    <xf numFmtId="4" fontId="10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9" fillId="0" borderId="1" xfId="17" applyFont="1" applyFill="1" applyBorder="1" applyAlignment="1" quotePrefix="1">
      <alignment horizontal="center" wrapText="1"/>
      <protection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2" borderId="0" xfId="0" applyNumberFormat="1" applyFont="1" applyFill="1" applyBorder="1" applyAlignment="1">
      <alignment/>
    </xf>
    <xf numFmtId="0" fontId="3" fillId="0" borderId="0" xfId="19" applyFont="1">
      <alignment/>
      <protection/>
    </xf>
    <xf numFmtId="0" fontId="7" fillId="0" borderId="1" xfId="0" applyFont="1" applyBorder="1" applyAlignment="1">
      <alignment/>
    </xf>
    <xf numFmtId="0" fontId="7" fillId="0" borderId="1" xfId="16" applyFont="1" applyBorder="1">
      <alignment/>
      <protection/>
    </xf>
    <xf numFmtId="0" fontId="7" fillId="0" borderId="1" xfId="16" applyFont="1" applyBorder="1" applyAlignment="1">
      <alignment horizontal="center" wrapText="1"/>
      <protection/>
    </xf>
    <xf numFmtId="0" fontId="7" fillId="0" borderId="1" xfId="17" applyFont="1" applyBorder="1" applyAlignment="1" quotePrefix="1">
      <alignment horizontal="center" wrapText="1"/>
      <protection/>
    </xf>
    <xf numFmtId="14" fontId="7" fillId="0" borderId="1" xfId="17" applyNumberFormat="1" applyFont="1" applyBorder="1" applyAlignment="1">
      <alignment horizontal="center" wrapText="1"/>
      <protection/>
    </xf>
    <xf numFmtId="4" fontId="7" fillId="0" borderId="1" xfId="17" applyNumberFormat="1" applyFont="1" applyBorder="1" applyAlignment="1">
      <alignment vertical="center" wrapText="1"/>
      <protection/>
    </xf>
    <xf numFmtId="4" fontId="7" fillId="0" borderId="1" xfId="19" applyNumberFormat="1" applyFont="1" applyBorder="1" applyAlignment="1">
      <alignment wrapText="1"/>
      <protection/>
    </xf>
    <xf numFmtId="4" fontId="12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17" applyFont="1" applyFill="1" applyBorder="1" applyAlignment="1" quotePrefix="1">
      <alignment horizontal="center" wrapText="1"/>
      <protection/>
    </xf>
    <xf numFmtId="4" fontId="7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</cellXfs>
  <cellStyles count="11">
    <cellStyle name="Normal" xfId="0"/>
    <cellStyle name="Hyperlink" xfId="15"/>
    <cellStyle name="Normal_bosentan+sildenafil" xfId="16"/>
    <cellStyle name="Normal_facturi restante 30,90,120 ZILE-10.02.11" xfId="17"/>
    <cellStyle name="Normal_Model Validare Trim. IV" xfId="18"/>
    <cellStyle name="Normal_SCLEROZA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26" sqref="A26:IV37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46</v>
      </c>
      <c r="C7" s="1"/>
      <c r="D7" s="1"/>
      <c r="E7" s="1"/>
      <c r="F7" s="41"/>
      <c r="G7" s="41"/>
      <c r="H7" s="42"/>
      <c r="I7" s="5"/>
      <c r="J7" s="6"/>
      <c r="K7" s="1"/>
    </row>
    <row r="8" spans="1:11" ht="12.75">
      <c r="A8" s="4"/>
      <c r="C8" s="1"/>
      <c r="D8" s="1"/>
      <c r="E8" s="1"/>
      <c r="F8" s="41"/>
      <c r="G8" s="41"/>
      <c r="H8" s="42"/>
      <c r="I8" s="5"/>
      <c r="J8" s="6"/>
      <c r="K8" s="1"/>
    </row>
    <row r="9" spans="1:10" ht="33.75">
      <c r="A9" s="15" t="s">
        <v>0</v>
      </c>
      <c r="B9" s="32" t="s">
        <v>1</v>
      </c>
      <c r="C9" s="15" t="s">
        <v>2</v>
      </c>
      <c r="D9" s="16" t="s">
        <v>9</v>
      </c>
      <c r="E9" s="16" t="s">
        <v>10</v>
      </c>
      <c r="F9" s="52" t="s">
        <v>11</v>
      </c>
      <c r="G9" s="15" t="s">
        <v>12</v>
      </c>
      <c r="H9" s="44" t="s">
        <v>3</v>
      </c>
      <c r="I9" s="17" t="s">
        <v>17</v>
      </c>
      <c r="J9" s="18" t="s">
        <v>18</v>
      </c>
    </row>
    <row r="10" spans="1:10" ht="38.25">
      <c r="A10" s="19" t="s">
        <v>25</v>
      </c>
      <c r="B10" s="20" t="s">
        <v>26</v>
      </c>
      <c r="C10" s="20">
        <v>4483447</v>
      </c>
      <c r="D10" s="56" t="s">
        <v>37</v>
      </c>
      <c r="E10" s="29">
        <v>42338</v>
      </c>
      <c r="F10" s="53">
        <v>1187270.69</v>
      </c>
      <c r="G10" s="30">
        <v>0</v>
      </c>
      <c r="H10" s="57">
        <f>F10-G10</f>
        <v>1187270.69</v>
      </c>
      <c r="I10" s="58">
        <f>F10-G10-H10</f>
        <v>0</v>
      </c>
      <c r="J10" s="38" t="s">
        <v>14</v>
      </c>
    </row>
    <row r="11" spans="1:10" ht="90">
      <c r="A11" s="21" t="s">
        <v>22</v>
      </c>
      <c r="B11" s="55" t="s">
        <v>20</v>
      </c>
      <c r="C11" s="21">
        <v>17802939</v>
      </c>
      <c r="D11" s="28">
        <v>14021</v>
      </c>
      <c r="E11" s="29">
        <v>42338</v>
      </c>
      <c r="F11" s="53">
        <v>1025329.68</v>
      </c>
      <c r="G11" s="30">
        <v>0</v>
      </c>
      <c r="H11" s="45">
        <f>F11-G11</f>
        <v>1025329.68</v>
      </c>
      <c r="I11" s="40">
        <f aca="true" t="shared" si="0" ref="I11:I22">F11-G11-H11</f>
        <v>0</v>
      </c>
      <c r="J11" s="38" t="s">
        <v>14</v>
      </c>
    </row>
    <row r="12" spans="1:10" ht="63.75">
      <c r="A12" s="21" t="s">
        <v>21</v>
      </c>
      <c r="B12" s="23" t="s">
        <v>19</v>
      </c>
      <c r="C12" s="24">
        <v>4548538</v>
      </c>
      <c r="D12" s="56" t="s">
        <v>39</v>
      </c>
      <c r="E12" s="29">
        <v>42338</v>
      </c>
      <c r="F12" s="53">
        <v>3279.17</v>
      </c>
      <c r="G12" s="30">
        <v>0</v>
      </c>
      <c r="H12" s="45">
        <f>F12-G12</f>
        <v>3279.17</v>
      </c>
      <c r="I12" s="40">
        <f t="shared" si="0"/>
        <v>0</v>
      </c>
      <c r="J12" s="38" t="s">
        <v>30</v>
      </c>
    </row>
    <row r="13" spans="1:10" ht="38.25">
      <c r="A13" s="19" t="s">
        <v>25</v>
      </c>
      <c r="B13" s="20" t="s">
        <v>26</v>
      </c>
      <c r="C13" s="20">
        <v>4483447</v>
      </c>
      <c r="D13" s="59" t="s">
        <v>35</v>
      </c>
      <c r="E13" s="29">
        <v>42338</v>
      </c>
      <c r="F13" s="53">
        <v>11014.93</v>
      </c>
      <c r="G13" s="30">
        <v>8.38</v>
      </c>
      <c r="H13" s="45">
        <f>F13-G13</f>
        <v>11006.550000000001</v>
      </c>
      <c r="I13" s="40">
        <f t="shared" si="0"/>
        <v>0</v>
      </c>
      <c r="J13" s="38" t="s">
        <v>23</v>
      </c>
    </row>
    <row r="14" spans="1:10" ht="38.25">
      <c r="A14" s="19" t="s">
        <v>25</v>
      </c>
      <c r="B14" s="20" t="s">
        <v>26</v>
      </c>
      <c r="C14" s="20">
        <v>4483447</v>
      </c>
      <c r="D14" s="59" t="s">
        <v>38</v>
      </c>
      <c r="E14" s="29">
        <v>42369</v>
      </c>
      <c r="F14" s="53">
        <v>481697.83</v>
      </c>
      <c r="G14" s="30">
        <v>0</v>
      </c>
      <c r="H14" s="45">
        <v>7.73</v>
      </c>
      <c r="I14" s="40">
        <f t="shared" si="0"/>
        <v>481690.10000000003</v>
      </c>
      <c r="J14" s="38" t="s">
        <v>23</v>
      </c>
    </row>
    <row r="15" spans="1:10" ht="38.25">
      <c r="A15" s="19" t="s">
        <v>25</v>
      </c>
      <c r="B15" s="20" t="s">
        <v>26</v>
      </c>
      <c r="C15" s="20">
        <v>4483447</v>
      </c>
      <c r="D15" s="56" t="s">
        <v>35</v>
      </c>
      <c r="E15" s="29">
        <v>42338</v>
      </c>
      <c r="F15" s="53">
        <v>10294.24</v>
      </c>
      <c r="G15" s="30">
        <v>0</v>
      </c>
      <c r="H15" s="45">
        <f aca="true" t="shared" si="1" ref="H15:H21">F15-G15</f>
        <v>10294.24</v>
      </c>
      <c r="I15" s="40">
        <f t="shared" si="0"/>
        <v>0</v>
      </c>
      <c r="J15" s="38" t="s">
        <v>29</v>
      </c>
    </row>
    <row r="16" spans="1:10" ht="90">
      <c r="A16" s="21" t="s">
        <v>22</v>
      </c>
      <c r="B16" s="55" t="s">
        <v>20</v>
      </c>
      <c r="C16" s="21">
        <v>17802939</v>
      </c>
      <c r="D16" s="28">
        <v>14022</v>
      </c>
      <c r="E16" s="29">
        <v>42338</v>
      </c>
      <c r="F16" s="53">
        <v>74752.31</v>
      </c>
      <c r="G16" s="30">
        <v>0</v>
      </c>
      <c r="H16" s="45">
        <f t="shared" si="1"/>
        <v>74752.31</v>
      </c>
      <c r="I16" s="40">
        <f t="shared" si="0"/>
        <v>0</v>
      </c>
      <c r="J16" s="39" t="s">
        <v>23</v>
      </c>
    </row>
    <row r="17" spans="1:10" ht="38.25">
      <c r="A17" s="19" t="s">
        <v>25</v>
      </c>
      <c r="B17" s="20" t="s">
        <v>26</v>
      </c>
      <c r="C17" s="20">
        <v>4483447</v>
      </c>
      <c r="D17" s="56" t="s">
        <v>40</v>
      </c>
      <c r="E17" s="29">
        <v>42338</v>
      </c>
      <c r="F17" s="53">
        <v>112351.46</v>
      </c>
      <c r="G17" s="30">
        <v>0</v>
      </c>
      <c r="H17" s="45">
        <f t="shared" si="1"/>
        <v>112351.46</v>
      </c>
      <c r="I17" s="40">
        <f t="shared" si="0"/>
        <v>0</v>
      </c>
      <c r="J17" s="38" t="s">
        <v>24</v>
      </c>
    </row>
    <row r="18" spans="1:10" ht="63.75">
      <c r="A18" s="21" t="s">
        <v>33</v>
      </c>
      <c r="B18" s="23" t="s">
        <v>34</v>
      </c>
      <c r="C18" s="24">
        <v>2487647</v>
      </c>
      <c r="D18" s="56" t="s">
        <v>41</v>
      </c>
      <c r="E18" s="29">
        <v>42338</v>
      </c>
      <c r="F18" s="53">
        <v>87030.83</v>
      </c>
      <c r="G18" s="30">
        <v>0</v>
      </c>
      <c r="H18" s="45">
        <f t="shared" si="1"/>
        <v>87030.83</v>
      </c>
      <c r="I18" s="40">
        <f t="shared" si="0"/>
        <v>0</v>
      </c>
      <c r="J18" s="38" t="s">
        <v>31</v>
      </c>
    </row>
    <row r="19" spans="1:10" ht="38.25">
      <c r="A19" s="19" t="s">
        <v>25</v>
      </c>
      <c r="B19" s="20" t="s">
        <v>26</v>
      </c>
      <c r="C19" s="20">
        <v>4483447</v>
      </c>
      <c r="D19" s="56" t="s">
        <v>42</v>
      </c>
      <c r="E19" s="29">
        <v>42338</v>
      </c>
      <c r="F19" s="53">
        <v>37032.8</v>
      </c>
      <c r="G19" s="30">
        <v>0</v>
      </c>
      <c r="H19" s="45">
        <f t="shared" si="1"/>
        <v>37032.8</v>
      </c>
      <c r="I19" s="40">
        <f t="shared" si="0"/>
        <v>0</v>
      </c>
      <c r="J19" s="38" t="s">
        <v>32</v>
      </c>
    </row>
    <row r="20" spans="1:10" ht="63.75">
      <c r="A20" s="21" t="s">
        <v>21</v>
      </c>
      <c r="B20" s="23" t="s">
        <v>19</v>
      </c>
      <c r="C20" s="24">
        <v>4548538</v>
      </c>
      <c r="D20" s="56" t="s">
        <v>45</v>
      </c>
      <c r="E20" s="29">
        <v>42338</v>
      </c>
      <c r="F20" s="53">
        <v>190948.82</v>
      </c>
      <c r="G20" s="30">
        <v>0</v>
      </c>
      <c r="H20" s="45">
        <f t="shared" si="1"/>
        <v>190948.82</v>
      </c>
      <c r="I20" s="40">
        <f t="shared" si="0"/>
        <v>0</v>
      </c>
      <c r="J20" s="38" t="s">
        <v>43</v>
      </c>
    </row>
    <row r="21" spans="1:13" ht="51">
      <c r="A21" s="19" t="s">
        <v>27</v>
      </c>
      <c r="B21" s="20" t="s">
        <v>28</v>
      </c>
      <c r="C21" s="20">
        <v>4663448</v>
      </c>
      <c r="D21" s="56" t="s">
        <v>36</v>
      </c>
      <c r="E21" s="29">
        <v>42338</v>
      </c>
      <c r="F21" s="53">
        <v>805754.17</v>
      </c>
      <c r="G21" s="30">
        <v>20.37</v>
      </c>
      <c r="H21" s="45">
        <f t="shared" si="1"/>
        <v>805733.8</v>
      </c>
      <c r="I21" s="40">
        <f t="shared" si="0"/>
        <v>0</v>
      </c>
      <c r="J21" s="38" t="s">
        <v>15</v>
      </c>
      <c r="M21" s="14"/>
    </row>
    <row r="22" spans="1:13" ht="51">
      <c r="A22" s="19" t="s">
        <v>27</v>
      </c>
      <c r="B22" s="20" t="s">
        <v>28</v>
      </c>
      <c r="C22" s="20">
        <v>4663448</v>
      </c>
      <c r="D22" s="56" t="s">
        <v>44</v>
      </c>
      <c r="E22" s="29">
        <v>42369</v>
      </c>
      <c r="F22" s="53">
        <v>1713274.42</v>
      </c>
      <c r="G22" s="30">
        <v>0</v>
      </c>
      <c r="H22" s="45">
        <v>16.2</v>
      </c>
      <c r="I22" s="40">
        <f t="shared" si="0"/>
        <v>1713258.22</v>
      </c>
      <c r="J22" s="38" t="s">
        <v>15</v>
      </c>
      <c r="M22" s="14"/>
    </row>
    <row r="23" spans="1:13" ht="12.75">
      <c r="A23" s="25" t="s">
        <v>13</v>
      </c>
      <c r="B23" s="26"/>
      <c r="C23" s="25"/>
      <c r="D23" s="25"/>
      <c r="E23" s="27"/>
      <c r="F23" s="40">
        <f>SUM(F10:F22)</f>
        <v>5740031.35</v>
      </c>
      <c r="G23" s="40">
        <f>SUM(G10:G22)</f>
        <v>28.75</v>
      </c>
      <c r="H23" s="40">
        <f>SUM(H10:H22)</f>
        <v>3545054.2800000003</v>
      </c>
      <c r="I23" s="40">
        <f>SUM(I10:I22)</f>
        <v>2194948.32</v>
      </c>
      <c r="J23" s="22"/>
      <c r="M23" s="14"/>
    </row>
    <row r="24" spans="1:13" ht="12.75">
      <c r="A24" s="34"/>
      <c r="B24" s="35"/>
      <c r="C24" s="34"/>
      <c r="D24" s="34"/>
      <c r="E24" s="36"/>
      <c r="F24" s="50"/>
      <c r="G24" s="50"/>
      <c r="H24" s="50"/>
      <c r="I24" s="50"/>
      <c r="J24" s="37"/>
      <c r="M24" s="14"/>
    </row>
    <row r="25" spans="1:13" ht="12.75">
      <c r="A25" s="34"/>
      <c r="B25" s="35"/>
      <c r="C25" s="34"/>
      <c r="D25" s="34"/>
      <c r="E25" s="36"/>
      <c r="F25" s="50"/>
      <c r="G25" s="50"/>
      <c r="H25" s="50"/>
      <c r="I25" s="50"/>
      <c r="J25" s="37"/>
      <c r="M25" s="14"/>
    </row>
    <row r="26" spans="1:8" ht="12.75">
      <c r="A26" s="8"/>
      <c r="B26" s="9"/>
      <c r="G26" s="51"/>
      <c r="H26" s="46"/>
    </row>
    <row r="27" spans="1:8" ht="12.75">
      <c r="A27" s="8"/>
      <c r="B27" s="9"/>
      <c r="G27" s="51"/>
      <c r="H27" s="46"/>
    </row>
    <row r="28" spans="7:8" ht="12.75">
      <c r="G28" s="48"/>
      <c r="H28" s="47"/>
    </row>
    <row r="29" spans="7:8" ht="12.75">
      <c r="G29" s="51"/>
      <c r="H29" s="46"/>
    </row>
    <row r="30" spans="7:8" ht="12.75">
      <c r="G30" s="51"/>
      <c r="H30" s="46"/>
    </row>
    <row r="31" spans="7:8" ht="12.75">
      <c r="G31" s="48"/>
      <c r="H31" s="47"/>
    </row>
    <row r="32" spans="2:8" ht="12.75">
      <c r="B32" s="33"/>
      <c r="C32" s="8"/>
      <c r="H32" s="48"/>
    </row>
    <row r="33" spans="2:8" ht="12.75">
      <c r="B33" s="9"/>
      <c r="C33" s="8"/>
      <c r="G33" s="49"/>
      <c r="H33" s="49"/>
    </row>
    <row r="34" spans="3:8" ht="12.75">
      <c r="C34" s="8"/>
      <c r="G34" s="48"/>
      <c r="H34" s="48"/>
    </row>
    <row r="35" ht="12.75">
      <c r="G35" s="49"/>
    </row>
  </sheetData>
  <printOptions/>
  <pageMargins left="0.2" right="0.2" top="0.21" bottom="0.3" header="0.17" footer="0.21"/>
  <pageSetup horizontalDpi="600" verticalDpi="600" orientation="landscape" scale="98" r:id="rId4"/>
  <drawing r:id="rId3"/>
  <legacyDrawing r:id="rId2"/>
  <oleObjects>
    <oleObject progId="" shapeId="134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D13" sqref="D13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47</v>
      </c>
      <c r="C7" s="1"/>
      <c r="D7" s="1"/>
      <c r="E7" s="1"/>
      <c r="F7" s="41"/>
      <c r="G7" s="41"/>
      <c r="H7" s="42"/>
      <c r="I7" s="5"/>
      <c r="J7" s="6"/>
      <c r="K7" s="1"/>
    </row>
    <row r="8" spans="1:10" ht="33.75">
      <c r="A8" s="15" t="s">
        <v>0</v>
      </c>
      <c r="B8" s="32" t="s">
        <v>1</v>
      </c>
      <c r="C8" s="15" t="s">
        <v>2</v>
      </c>
      <c r="D8" s="16" t="s">
        <v>9</v>
      </c>
      <c r="E8" s="16" t="s">
        <v>10</v>
      </c>
      <c r="F8" s="52" t="s">
        <v>11</v>
      </c>
      <c r="G8" s="15" t="s">
        <v>12</v>
      </c>
      <c r="H8" s="44" t="s">
        <v>3</v>
      </c>
      <c r="I8" s="17" t="s">
        <v>17</v>
      </c>
      <c r="J8" s="18" t="s">
        <v>18</v>
      </c>
    </row>
    <row r="9" spans="1:10" ht="38.25">
      <c r="A9" s="19" t="s">
        <v>25</v>
      </c>
      <c r="B9" s="20" t="s">
        <v>26</v>
      </c>
      <c r="C9" s="20">
        <v>4483447</v>
      </c>
      <c r="D9" s="56" t="s">
        <v>48</v>
      </c>
      <c r="E9" s="29">
        <v>42369</v>
      </c>
      <c r="F9" s="53">
        <v>2243192.05</v>
      </c>
      <c r="G9" s="30">
        <v>0</v>
      </c>
      <c r="H9" s="57">
        <f aca="true" t="shared" si="0" ref="H9:H37">F9-G9</f>
        <v>2243192.05</v>
      </c>
      <c r="I9" s="58">
        <f>F9-G9-H9</f>
        <v>0</v>
      </c>
      <c r="J9" s="38" t="s">
        <v>14</v>
      </c>
    </row>
    <row r="10" spans="1:10" ht="90">
      <c r="A10" s="21" t="s">
        <v>22</v>
      </c>
      <c r="B10" s="55" t="s">
        <v>20</v>
      </c>
      <c r="C10" s="21">
        <v>17802939</v>
      </c>
      <c r="D10" s="28">
        <v>14024</v>
      </c>
      <c r="E10" s="29">
        <v>42369</v>
      </c>
      <c r="F10" s="53">
        <v>2798907.72</v>
      </c>
      <c r="G10" s="30">
        <v>0</v>
      </c>
      <c r="H10" s="45">
        <f t="shared" si="0"/>
        <v>2798907.72</v>
      </c>
      <c r="I10" s="40">
        <f aca="true" t="shared" si="1" ref="I10:I37">F10-G10-H10</f>
        <v>0</v>
      </c>
      <c r="J10" s="38" t="s">
        <v>14</v>
      </c>
    </row>
    <row r="11" spans="1:10" ht="63.75">
      <c r="A11" s="21" t="s">
        <v>21</v>
      </c>
      <c r="B11" s="23" t="s">
        <v>19</v>
      </c>
      <c r="C11" s="24">
        <v>4548538</v>
      </c>
      <c r="D11" s="56" t="s">
        <v>49</v>
      </c>
      <c r="E11" s="29">
        <v>42369</v>
      </c>
      <c r="F11" s="53">
        <v>127564.12</v>
      </c>
      <c r="G11" s="30">
        <v>0</v>
      </c>
      <c r="H11" s="45">
        <f t="shared" si="0"/>
        <v>127564.12</v>
      </c>
      <c r="I11" s="40">
        <f t="shared" si="1"/>
        <v>0</v>
      </c>
      <c r="J11" s="38" t="s">
        <v>14</v>
      </c>
    </row>
    <row r="12" spans="1:10" ht="63.75">
      <c r="A12" s="21" t="s">
        <v>21</v>
      </c>
      <c r="B12" s="23" t="s">
        <v>19</v>
      </c>
      <c r="C12" s="24">
        <v>4548538</v>
      </c>
      <c r="D12" s="56" t="s">
        <v>50</v>
      </c>
      <c r="E12" s="29">
        <v>42369</v>
      </c>
      <c r="F12" s="53">
        <v>49954.74</v>
      </c>
      <c r="G12" s="30">
        <v>0</v>
      </c>
      <c r="H12" s="45">
        <f t="shared" si="0"/>
        <v>49954.74</v>
      </c>
      <c r="I12" s="40">
        <f t="shared" si="1"/>
        <v>0</v>
      </c>
      <c r="J12" s="38" t="s">
        <v>30</v>
      </c>
    </row>
    <row r="13" spans="1:10" ht="38.25">
      <c r="A13" s="19" t="s">
        <v>25</v>
      </c>
      <c r="B13" s="20" t="s">
        <v>26</v>
      </c>
      <c r="C13" s="20">
        <v>4483447</v>
      </c>
      <c r="D13" s="59" t="s">
        <v>38</v>
      </c>
      <c r="E13" s="29">
        <v>42369</v>
      </c>
      <c r="F13" s="53">
        <v>481697.83</v>
      </c>
      <c r="G13" s="30">
        <v>7.73</v>
      </c>
      <c r="H13" s="45">
        <f t="shared" si="0"/>
        <v>481690.10000000003</v>
      </c>
      <c r="I13" s="40">
        <f t="shared" si="1"/>
        <v>0</v>
      </c>
      <c r="J13" s="38" t="s">
        <v>23</v>
      </c>
    </row>
    <row r="14" spans="1:10" ht="38.25">
      <c r="A14" s="19" t="s">
        <v>25</v>
      </c>
      <c r="B14" s="20" t="s">
        <v>26</v>
      </c>
      <c r="C14" s="20">
        <v>4483447</v>
      </c>
      <c r="D14" s="59" t="s">
        <v>38</v>
      </c>
      <c r="E14" s="29">
        <v>42369</v>
      </c>
      <c r="F14" s="53">
        <v>8828.31</v>
      </c>
      <c r="G14" s="30">
        <v>0</v>
      </c>
      <c r="H14" s="45">
        <f t="shared" si="0"/>
        <v>8828.31</v>
      </c>
      <c r="I14" s="40">
        <f t="shared" si="1"/>
        <v>0</v>
      </c>
      <c r="J14" s="38" t="s">
        <v>30</v>
      </c>
    </row>
    <row r="15" spans="1:10" ht="38.25">
      <c r="A15" s="19" t="s">
        <v>25</v>
      </c>
      <c r="B15" s="20" t="s">
        <v>26</v>
      </c>
      <c r="C15" s="20">
        <v>4483447</v>
      </c>
      <c r="D15" s="56" t="s">
        <v>38</v>
      </c>
      <c r="E15" s="29">
        <v>42369</v>
      </c>
      <c r="F15" s="53">
        <v>123530.92</v>
      </c>
      <c r="G15" s="30">
        <v>0</v>
      </c>
      <c r="H15" s="45">
        <f t="shared" si="0"/>
        <v>123530.92</v>
      </c>
      <c r="I15" s="40">
        <f t="shared" si="1"/>
        <v>0</v>
      </c>
      <c r="J15" s="38" t="s">
        <v>29</v>
      </c>
    </row>
    <row r="16" spans="1:10" ht="63.75">
      <c r="A16" s="21" t="s">
        <v>21</v>
      </c>
      <c r="B16" s="23" t="s">
        <v>19</v>
      </c>
      <c r="C16" s="24">
        <v>4548538</v>
      </c>
      <c r="D16" s="56" t="s">
        <v>50</v>
      </c>
      <c r="E16" s="29">
        <v>42369</v>
      </c>
      <c r="F16" s="53">
        <v>345534.04</v>
      </c>
      <c r="G16" s="30">
        <v>0</v>
      </c>
      <c r="H16" s="45">
        <f t="shared" si="0"/>
        <v>345534.04</v>
      </c>
      <c r="I16" s="40">
        <f t="shared" si="1"/>
        <v>0</v>
      </c>
      <c r="J16" s="38" t="s">
        <v>23</v>
      </c>
    </row>
    <row r="17" spans="1:10" ht="63.75">
      <c r="A17" s="21" t="s">
        <v>21</v>
      </c>
      <c r="B17" s="23" t="s">
        <v>19</v>
      </c>
      <c r="C17" s="24">
        <v>4548538</v>
      </c>
      <c r="D17" s="56" t="s">
        <v>50</v>
      </c>
      <c r="E17" s="29">
        <v>42369</v>
      </c>
      <c r="F17" s="53">
        <v>98190.25</v>
      </c>
      <c r="G17" s="30">
        <v>0</v>
      </c>
      <c r="H17" s="45">
        <f t="shared" si="0"/>
        <v>98190.25</v>
      </c>
      <c r="I17" s="40">
        <f t="shared" si="1"/>
        <v>0</v>
      </c>
      <c r="J17" s="38" t="s">
        <v>51</v>
      </c>
    </row>
    <row r="18" spans="1:10" ht="63.75">
      <c r="A18" s="21" t="s">
        <v>21</v>
      </c>
      <c r="B18" s="23" t="s">
        <v>19</v>
      </c>
      <c r="C18" s="24">
        <v>4548538</v>
      </c>
      <c r="D18" s="56" t="s">
        <v>50</v>
      </c>
      <c r="E18" s="29">
        <v>42369</v>
      </c>
      <c r="F18" s="53">
        <v>85270.49</v>
      </c>
      <c r="G18" s="30">
        <v>0</v>
      </c>
      <c r="H18" s="45">
        <f t="shared" si="0"/>
        <v>85270.49</v>
      </c>
      <c r="I18" s="40">
        <f t="shared" si="1"/>
        <v>0</v>
      </c>
      <c r="J18" s="38" t="s">
        <v>29</v>
      </c>
    </row>
    <row r="19" spans="1:10" ht="63.75">
      <c r="A19" s="21" t="s">
        <v>21</v>
      </c>
      <c r="B19" s="23" t="s">
        <v>19</v>
      </c>
      <c r="C19" s="24">
        <v>4548538</v>
      </c>
      <c r="D19" s="56" t="s">
        <v>50</v>
      </c>
      <c r="E19" s="29">
        <v>42369</v>
      </c>
      <c r="F19" s="53">
        <v>203440.2</v>
      </c>
      <c r="G19" s="30">
        <v>0</v>
      </c>
      <c r="H19" s="45">
        <f t="shared" si="0"/>
        <v>203440.2</v>
      </c>
      <c r="I19" s="40">
        <f t="shared" si="1"/>
        <v>0</v>
      </c>
      <c r="J19" s="38" t="s">
        <v>52</v>
      </c>
    </row>
    <row r="20" spans="1:10" ht="51">
      <c r="A20" s="60" t="s">
        <v>53</v>
      </c>
      <c r="B20" s="61" t="s">
        <v>54</v>
      </c>
      <c r="C20" s="60">
        <v>11302934</v>
      </c>
      <c r="D20" s="56">
        <v>2477946</v>
      </c>
      <c r="E20" s="29">
        <v>42369</v>
      </c>
      <c r="F20" s="53">
        <v>26513.88</v>
      </c>
      <c r="G20" s="30">
        <v>0</v>
      </c>
      <c r="H20" s="45">
        <f t="shared" si="0"/>
        <v>26513.88</v>
      </c>
      <c r="I20" s="40">
        <f t="shared" si="1"/>
        <v>0</v>
      </c>
      <c r="J20" s="38" t="s">
        <v>23</v>
      </c>
    </row>
    <row r="21" spans="1:10" ht="51">
      <c r="A21" s="60" t="s">
        <v>53</v>
      </c>
      <c r="B21" s="61" t="s">
        <v>54</v>
      </c>
      <c r="C21" s="60">
        <v>11302934</v>
      </c>
      <c r="D21" s="56">
        <v>2477947</v>
      </c>
      <c r="E21" s="29">
        <v>42369</v>
      </c>
      <c r="F21" s="53">
        <v>1682.02</v>
      </c>
      <c r="G21" s="30">
        <v>0</v>
      </c>
      <c r="H21" s="45">
        <f t="shared" si="0"/>
        <v>1682.02</v>
      </c>
      <c r="I21" s="40">
        <f t="shared" si="1"/>
        <v>0</v>
      </c>
      <c r="J21" s="38" t="s">
        <v>23</v>
      </c>
    </row>
    <row r="22" spans="1:10" ht="51">
      <c r="A22" s="60" t="s">
        <v>53</v>
      </c>
      <c r="B22" s="61" t="s">
        <v>54</v>
      </c>
      <c r="C22" s="60">
        <v>11302934</v>
      </c>
      <c r="D22" s="56">
        <v>2477946</v>
      </c>
      <c r="E22" s="29">
        <v>42353</v>
      </c>
      <c r="F22" s="53">
        <v>99977.25</v>
      </c>
      <c r="G22" s="30">
        <v>0</v>
      </c>
      <c r="H22" s="45">
        <f t="shared" si="0"/>
        <v>99977.25</v>
      </c>
      <c r="I22" s="40">
        <f t="shared" si="1"/>
        <v>0</v>
      </c>
      <c r="J22" s="38" t="s">
        <v>29</v>
      </c>
    </row>
    <row r="23" spans="1:10" ht="51">
      <c r="A23" s="60" t="s">
        <v>53</v>
      </c>
      <c r="B23" s="61" t="s">
        <v>54</v>
      </c>
      <c r="C23" s="60">
        <v>11302934</v>
      </c>
      <c r="D23" s="56">
        <v>2477947</v>
      </c>
      <c r="E23" s="29">
        <v>42353</v>
      </c>
      <c r="F23" s="53">
        <v>48110.09</v>
      </c>
      <c r="G23" s="30">
        <v>0</v>
      </c>
      <c r="H23" s="45">
        <f t="shared" si="0"/>
        <v>48110.09</v>
      </c>
      <c r="I23" s="40">
        <f t="shared" si="1"/>
        <v>0</v>
      </c>
      <c r="J23" s="38" t="s">
        <v>29</v>
      </c>
    </row>
    <row r="24" spans="1:10" ht="51">
      <c r="A24" s="60" t="s">
        <v>53</v>
      </c>
      <c r="B24" s="61" t="s">
        <v>54</v>
      </c>
      <c r="C24" s="60">
        <v>11302934</v>
      </c>
      <c r="D24" s="56">
        <v>2477946</v>
      </c>
      <c r="E24" s="29">
        <v>42353</v>
      </c>
      <c r="F24" s="53">
        <v>234064.39</v>
      </c>
      <c r="G24" s="30">
        <v>0</v>
      </c>
      <c r="H24" s="45">
        <f t="shared" si="0"/>
        <v>234064.39</v>
      </c>
      <c r="I24" s="40">
        <f t="shared" si="1"/>
        <v>0</v>
      </c>
      <c r="J24" s="38" t="s">
        <v>55</v>
      </c>
    </row>
    <row r="25" spans="1:10" ht="51">
      <c r="A25" s="60" t="s">
        <v>53</v>
      </c>
      <c r="B25" s="61" t="s">
        <v>54</v>
      </c>
      <c r="C25" s="60">
        <v>11302934</v>
      </c>
      <c r="D25" s="56">
        <v>2477947</v>
      </c>
      <c r="E25" s="29">
        <v>42369</v>
      </c>
      <c r="F25" s="53">
        <v>952996.51</v>
      </c>
      <c r="G25" s="30">
        <v>0</v>
      </c>
      <c r="H25" s="45">
        <f t="shared" si="0"/>
        <v>952996.51</v>
      </c>
      <c r="I25" s="40">
        <f t="shared" si="1"/>
        <v>0</v>
      </c>
      <c r="J25" s="38" t="s">
        <v>55</v>
      </c>
    </row>
    <row r="26" spans="1:10" ht="90">
      <c r="A26" s="21" t="s">
        <v>22</v>
      </c>
      <c r="B26" s="55" t="s">
        <v>20</v>
      </c>
      <c r="C26" s="21">
        <v>17802939</v>
      </c>
      <c r="D26" s="28">
        <v>14025</v>
      </c>
      <c r="E26" s="29">
        <v>42369</v>
      </c>
      <c r="F26" s="53">
        <v>227867.61</v>
      </c>
      <c r="G26" s="30">
        <v>0</v>
      </c>
      <c r="H26" s="45">
        <f t="shared" si="0"/>
        <v>227867.61</v>
      </c>
      <c r="I26" s="40">
        <f t="shared" si="1"/>
        <v>0</v>
      </c>
      <c r="J26" s="39" t="s">
        <v>23</v>
      </c>
    </row>
    <row r="27" spans="1:10" ht="38.25">
      <c r="A27" s="19" t="s">
        <v>25</v>
      </c>
      <c r="B27" s="20" t="s">
        <v>26</v>
      </c>
      <c r="C27" s="20">
        <v>4483447</v>
      </c>
      <c r="D27" s="56" t="s">
        <v>56</v>
      </c>
      <c r="E27" s="29">
        <v>42369</v>
      </c>
      <c r="F27" s="53">
        <v>21759.77</v>
      </c>
      <c r="G27" s="30">
        <v>0</v>
      </c>
      <c r="H27" s="45">
        <f t="shared" si="0"/>
        <v>21759.77</v>
      </c>
      <c r="I27" s="40">
        <f t="shared" si="1"/>
        <v>0</v>
      </c>
      <c r="J27" s="38" t="s">
        <v>24</v>
      </c>
    </row>
    <row r="28" spans="1:10" ht="63.75">
      <c r="A28" s="21" t="s">
        <v>21</v>
      </c>
      <c r="B28" s="23" t="s">
        <v>19</v>
      </c>
      <c r="C28" s="24">
        <v>4548538</v>
      </c>
      <c r="D28" s="56" t="s">
        <v>57</v>
      </c>
      <c r="E28" s="29">
        <v>42369</v>
      </c>
      <c r="F28" s="53">
        <v>133223.07</v>
      </c>
      <c r="G28" s="30">
        <v>0</v>
      </c>
      <c r="H28" s="45">
        <f t="shared" si="0"/>
        <v>133223.07</v>
      </c>
      <c r="I28" s="40">
        <f t="shared" si="1"/>
        <v>0</v>
      </c>
      <c r="J28" s="38" t="s">
        <v>24</v>
      </c>
    </row>
    <row r="29" spans="1:10" ht="63.75">
      <c r="A29" s="21" t="s">
        <v>33</v>
      </c>
      <c r="B29" s="23" t="s">
        <v>34</v>
      </c>
      <c r="C29" s="24">
        <v>2487647</v>
      </c>
      <c r="D29" s="56" t="s">
        <v>58</v>
      </c>
      <c r="E29" s="29">
        <v>42369</v>
      </c>
      <c r="F29" s="53">
        <v>1013582.9</v>
      </c>
      <c r="G29" s="30">
        <v>0</v>
      </c>
      <c r="H29" s="45">
        <f t="shared" si="0"/>
        <v>1013582.9</v>
      </c>
      <c r="I29" s="40">
        <f t="shared" si="1"/>
        <v>0</v>
      </c>
      <c r="J29" s="38" t="s">
        <v>31</v>
      </c>
    </row>
    <row r="30" spans="1:10" ht="63.75">
      <c r="A30" s="21" t="s">
        <v>21</v>
      </c>
      <c r="B30" s="23" t="s">
        <v>19</v>
      </c>
      <c r="C30" s="24">
        <v>4548538</v>
      </c>
      <c r="D30" s="56" t="s">
        <v>59</v>
      </c>
      <c r="E30" s="29">
        <v>42369</v>
      </c>
      <c r="F30" s="53">
        <v>277103.46</v>
      </c>
      <c r="G30" s="30">
        <v>0</v>
      </c>
      <c r="H30" s="45">
        <f t="shared" si="0"/>
        <v>277103.46</v>
      </c>
      <c r="I30" s="40">
        <f t="shared" si="1"/>
        <v>0</v>
      </c>
      <c r="J30" s="38" t="s">
        <v>31</v>
      </c>
    </row>
    <row r="31" spans="1:10" ht="38.25">
      <c r="A31" s="19" t="s">
        <v>25</v>
      </c>
      <c r="B31" s="20" t="s">
        <v>26</v>
      </c>
      <c r="C31" s="20">
        <v>4483447</v>
      </c>
      <c r="D31" s="56" t="s">
        <v>60</v>
      </c>
      <c r="E31" s="29">
        <v>42369</v>
      </c>
      <c r="F31" s="53">
        <v>254600.46</v>
      </c>
      <c r="G31" s="30">
        <v>0</v>
      </c>
      <c r="H31" s="45">
        <f t="shared" si="0"/>
        <v>254600.46</v>
      </c>
      <c r="I31" s="40">
        <f t="shared" si="1"/>
        <v>0</v>
      </c>
      <c r="J31" s="38" t="s">
        <v>32</v>
      </c>
    </row>
    <row r="32" spans="1:10" ht="38.25">
      <c r="A32" s="19" t="s">
        <v>25</v>
      </c>
      <c r="B32" s="20" t="s">
        <v>26</v>
      </c>
      <c r="C32" s="20">
        <v>4483447</v>
      </c>
      <c r="D32" s="56" t="s">
        <v>61</v>
      </c>
      <c r="E32" s="29">
        <v>42369</v>
      </c>
      <c r="F32" s="53">
        <v>1517.4</v>
      </c>
      <c r="G32" s="30">
        <v>0</v>
      </c>
      <c r="H32" s="45">
        <f t="shared" si="0"/>
        <v>1517.4</v>
      </c>
      <c r="I32" s="40">
        <f t="shared" si="1"/>
        <v>0</v>
      </c>
      <c r="J32" s="38" t="s">
        <v>62</v>
      </c>
    </row>
    <row r="33" spans="1:13" ht="51">
      <c r="A33" s="19" t="s">
        <v>27</v>
      </c>
      <c r="B33" s="20" t="s">
        <v>28</v>
      </c>
      <c r="C33" s="20">
        <v>4663448</v>
      </c>
      <c r="D33" s="56" t="s">
        <v>44</v>
      </c>
      <c r="E33" s="29">
        <v>42369</v>
      </c>
      <c r="F33" s="53">
        <v>1713274.42</v>
      </c>
      <c r="G33" s="30">
        <v>16.2</v>
      </c>
      <c r="H33" s="45">
        <f t="shared" si="0"/>
        <v>1713258.22</v>
      </c>
      <c r="I33" s="40">
        <f t="shared" si="1"/>
        <v>0</v>
      </c>
      <c r="J33" s="38" t="s">
        <v>15</v>
      </c>
      <c r="M33" s="14"/>
    </row>
    <row r="34" spans="1:13" ht="51">
      <c r="A34" s="19" t="s">
        <v>27</v>
      </c>
      <c r="B34" s="20" t="s">
        <v>28</v>
      </c>
      <c r="C34" s="20">
        <v>4663448</v>
      </c>
      <c r="D34" s="56" t="s">
        <v>63</v>
      </c>
      <c r="E34" s="29">
        <v>42369</v>
      </c>
      <c r="F34" s="53">
        <v>492841.99</v>
      </c>
      <c r="G34" s="30">
        <v>0</v>
      </c>
      <c r="H34" s="45">
        <f t="shared" si="0"/>
        <v>492841.99</v>
      </c>
      <c r="I34" s="40">
        <f t="shared" si="1"/>
        <v>0</v>
      </c>
      <c r="J34" s="38" t="s">
        <v>15</v>
      </c>
      <c r="M34" s="14"/>
    </row>
    <row r="35" spans="1:13" ht="51">
      <c r="A35" s="19" t="s">
        <v>27</v>
      </c>
      <c r="B35" s="20" t="s">
        <v>28</v>
      </c>
      <c r="C35" s="20">
        <v>4663448</v>
      </c>
      <c r="D35" s="56" t="s">
        <v>64</v>
      </c>
      <c r="E35" s="29">
        <v>42369</v>
      </c>
      <c r="F35" s="53">
        <v>286429.6</v>
      </c>
      <c r="G35" s="30">
        <v>0</v>
      </c>
      <c r="H35" s="45">
        <f t="shared" si="0"/>
        <v>286429.6</v>
      </c>
      <c r="I35" s="40">
        <f t="shared" si="1"/>
        <v>0</v>
      </c>
      <c r="J35" s="38" t="s">
        <v>65</v>
      </c>
      <c r="M35" s="14"/>
    </row>
    <row r="36" spans="1:13" ht="51">
      <c r="A36" s="19" t="s">
        <v>27</v>
      </c>
      <c r="B36" s="20" t="s">
        <v>28</v>
      </c>
      <c r="C36" s="20">
        <v>4663448</v>
      </c>
      <c r="D36" s="56" t="s">
        <v>64</v>
      </c>
      <c r="E36" s="29">
        <v>42369</v>
      </c>
      <c r="F36" s="53">
        <v>450293.98</v>
      </c>
      <c r="G36" s="30">
        <v>0</v>
      </c>
      <c r="H36" s="45">
        <f t="shared" si="0"/>
        <v>450293.98</v>
      </c>
      <c r="I36" s="40">
        <f t="shared" si="1"/>
        <v>0</v>
      </c>
      <c r="J36" s="38" t="s">
        <v>66</v>
      </c>
      <c r="M36" s="14"/>
    </row>
    <row r="37" spans="1:13" ht="51">
      <c r="A37" s="19" t="s">
        <v>27</v>
      </c>
      <c r="B37" s="20" t="s">
        <v>28</v>
      </c>
      <c r="C37" s="20">
        <v>4663448</v>
      </c>
      <c r="D37" s="56" t="s">
        <v>67</v>
      </c>
      <c r="E37" s="29">
        <v>42369</v>
      </c>
      <c r="F37" s="53">
        <v>66606.63</v>
      </c>
      <c r="G37" s="30">
        <v>0</v>
      </c>
      <c r="H37" s="45">
        <f t="shared" si="0"/>
        <v>66606.63</v>
      </c>
      <c r="I37" s="40">
        <f t="shared" si="1"/>
        <v>0</v>
      </c>
      <c r="J37" s="38" t="s">
        <v>66</v>
      </c>
      <c r="M37" s="14"/>
    </row>
    <row r="38" spans="1:13" ht="12.75">
      <c r="A38" s="25" t="s">
        <v>13</v>
      </c>
      <c r="B38" s="26"/>
      <c r="C38" s="25"/>
      <c r="D38" s="25"/>
      <c r="E38" s="27"/>
      <c r="F38" s="40">
        <f>SUM(F9:F37)</f>
        <v>12868556.100000001</v>
      </c>
      <c r="G38" s="40">
        <f>SUM(G9:G37)</f>
        <v>23.93</v>
      </c>
      <c r="H38" s="40">
        <f>SUM(H9:H37)</f>
        <v>12868532.170000002</v>
      </c>
      <c r="I38" s="40">
        <f>SUM(I9:I37)</f>
        <v>0</v>
      </c>
      <c r="J38" s="22"/>
      <c r="M38" s="14"/>
    </row>
    <row r="39" spans="1:13" ht="12.75">
      <c r="A39" s="34"/>
      <c r="B39" s="35"/>
      <c r="C39" s="34"/>
      <c r="D39" s="34"/>
      <c r="E39" s="36"/>
      <c r="F39" s="50"/>
      <c r="G39" s="50"/>
      <c r="H39" s="50"/>
      <c r="I39" s="50"/>
      <c r="J39" s="37"/>
      <c r="M39" s="14"/>
    </row>
    <row r="40" spans="7:8" ht="12.75">
      <c r="G40" s="48"/>
      <c r="H40" s="47"/>
    </row>
    <row r="41" spans="7:8" ht="12.75">
      <c r="G41" s="51"/>
      <c r="H41" s="46"/>
    </row>
    <row r="42" spans="7:8" ht="12.75">
      <c r="G42" s="51"/>
      <c r="H42" s="46"/>
    </row>
    <row r="43" spans="7:8" ht="12.75">
      <c r="G43" s="48"/>
      <c r="H43" s="47"/>
    </row>
    <row r="44" spans="2:8" ht="12.75">
      <c r="B44" s="33"/>
      <c r="C44" s="8"/>
      <c r="H44" s="48"/>
    </row>
    <row r="45" spans="2:8" ht="12.75">
      <c r="B45" s="9"/>
      <c r="C45" s="8"/>
      <c r="G45" s="49"/>
      <c r="H45" s="49"/>
    </row>
    <row r="46" spans="3:8" ht="12.75">
      <c r="C46" s="8"/>
      <c r="G46" s="48"/>
      <c r="H46" s="48"/>
    </row>
    <row r="47" ht="12.75">
      <c r="G47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774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I6" sqref="I6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68</v>
      </c>
      <c r="C7" s="1"/>
      <c r="D7" s="1"/>
      <c r="E7" s="1"/>
      <c r="F7" s="41"/>
      <c r="G7" s="41"/>
      <c r="H7" s="42"/>
      <c r="I7" s="5"/>
      <c r="J7" s="6"/>
      <c r="K7" s="1"/>
    </row>
    <row r="8" spans="1:10" s="64" customFormat="1" ht="51">
      <c r="A8" s="60" t="s">
        <v>0</v>
      </c>
      <c r="B8" s="61" t="s">
        <v>1</v>
      </c>
      <c r="C8" s="60" t="s">
        <v>2</v>
      </c>
      <c r="D8" s="28" t="s">
        <v>9</v>
      </c>
      <c r="E8" s="28" t="s">
        <v>10</v>
      </c>
      <c r="F8" s="62" t="s">
        <v>11</v>
      </c>
      <c r="G8" s="60" t="s">
        <v>12</v>
      </c>
      <c r="H8" s="63" t="s">
        <v>3</v>
      </c>
      <c r="I8" s="21" t="s">
        <v>17</v>
      </c>
      <c r="J8" s="38" t="s">
        <v>18</v>
      </c>
    </row>
    <row r="9" spans="1:10" s="73" customFormat="1" ht="90">
      <c r="A9" s="65" t="s">
        <v>22</v>
      </c>
      <c r="B9" s="55" t="s">
        <v>20</v>
      </c>
      <c r="C9" s="65">
        <v>17802939</v>
      </c>
      <c r="D9" s="66">
        <v>16101</v>
      </c>
      <c r="E9" s="67">
        <v>42398</v>
      </c>
      <c r="F9" s="68">
        <v>1077455.17</v>
      </c>
      <c r="G9" s="69">
        <v>0</v>
      </c>
      <c r="H9" s="70">
        <f>F9-G9</f>
        <v>1077455.17</v>
      </c>
      <c r="I9" s="71">
        <f aca="true" t="shared" si="0" ref="I9:I15">F9-G9-H9</f>
        <v>0</v>
      </c>
      <c r="J9" s="72" t="s">
        <v>14</v>
      </c>
    </row>
    <row r="10" spans="1:10" s="64" customFormat="1" ht="63.75">
      <c r="A10" s="21" t="s">
        <v>21</v>
      </c>
      <c r="B10" s="23" t="s">
        <v>19</v>
      </c>
      <c r="C10" s="24">
        <v>4548538</v>
      </c>
      <c r="D10" s="56" t="s">
        <v>69</v>
      </c>
      <c r="E10" s="29">
        <v>42429</v>
      </c>
      <c r="F10" s="53">
        <v>8665.72</v>
      </c>
      <c r="G10" s="30">
        <v>0</v>
      </c>
      <c r="H10" s="45">
        <f>F10-G10</f>
        <v>8665.72</v>
      </c>
      <c r="I10" s="40">
        <f t="shared" si="0"/>
        <v>0</v>
      </c>
      <c r="J10" s="38" t="s">
        <v>14</v>
      </c>
    </row>
    <row r="11" spans="1:10" s="64" customFormat="1" ht="38.25">
      <c r="A11" s="19" t="s">
        <v>25</v>
      </c>
      <c r="B11" s="20" t="s">
        <v>26</v>
      </c>
      <c r="C11" s="20">
        <v>4483447</v>
      </c>
      <c r="D11" s="59" t="s">
        <v>70</v>
      </c>
      <c r="E11" s="29">
        <v>42429</v>
      </c>
      <c r="F11" s="53">
        <v>8246.61</v>
      </c>
      <c r="G11" s="30"/>
      <c r="H11" s="45">
        <v>6.92</v>
      </c>
      <c r="I11" s="40">
        <f t="shared" si="0"/>
        <v>8239.69</v>
      </c>
      <c r="J11" s="38" t="s">
        <v>23</v>
      </c>
    </row>
    <row r="12" spans="1:10" s="73" customFormat="1" ht="90">
      <c r="A12" s="65" t="s">
        <v>22</v>
      </c>
      <c r="B12" s="55" t="s">
        <v>20</v>
      </c>
      <c r="C12" s="65">
        <v>17802939</v>
      </c>
      <c r="D12" s="66">
        <v>16102</v>
      </c>
      <c r="E12" s="67">
        <v>42398</v>
      </c>
      <c r="F12" s="68">
        <v>34762.28</v>
      </c>
      <c r="G12" s="69">
        <v>0</v>
      </c>
      <c r="H12" s="70">
        <f>F12-G12</f>
        <v>34762.28</v>
      </c>
      <c r="I12" s="71">
        <f t="shared" si="0"/>
        <v>0</v>
      </c>
      <c r="J12" s="74" t="s">
        <v>23</v>
      </c>
    </row>
    <row r="13" spans="1:13" s="64" customFormat="1" ht="51">
      <c r="A13" s="19" t="s">
        <v>27</v>
      </c>
      <c r="B13" s="20" t="s">
        <v>28</v>
      </c>
      <c r="C13" s="20">
        <v>4663448</v>
      </c>
      <c r="D13" s="56" t="s">
        <v>71</v>
      </c>
      <c r="E13" s="29">
        <v>42429</v>
      </c>
      <c r="F13" s="53">
        <v>744120.32</v>
      </c>
      <c r="G13" s="30"/>
      <c r="H13" s="45">
        <v>69.79</v>
      </c>
      <c r="I13" s="40">
        <f t="shared" si="0"/>
        <v>744050.5299999999</v>
      </c>
      <c r="J13" s="38" t="s">
        <v>15</v>
      </c>
      <c r="M13" s="75"/>
    </row>
    <row r="14" spans="1:13" s="64" customFormat="1" ht="51">
      <c r="A14" s="60" t="s">
        <v>53</v>
      </c>
      <c r="B14" s="61" t="s">
        <v>54</v>
      </c>
      <c r="C14" s="60">
        <v>11302934</v>
      </c>
      <c r="D14" s="56">
        <v>2477952</v>
      </c>
      <c r="E14" s="29">
        <v>42398</v>
      </c>
      <c r="F14" s="53">
        <v>92.32</v>
      </c>
      <c r="G14" s="30">
        <v>0</v>
      </c>
      <c r="H14" s="45">
        <f>F14-G14</f>
        <v>92.32</v>
      </c>
      <c r="I14" s="40">
        <f>F14-G14-H14</f>
        <v>0</v>
      </c>
      <c r="J14" s="38" t="s">
        <v>72</v>
      </c>
      <c r="M14" s="75"/>
    </row>
    <row r="15" spans="1:13" s="64" customFormat="1" ht="63.75">
      <c r="A15" s="21" t="s">
        <v>21</v>
      </c>
      <c r="B15" s="23" t="s">
        <v>19</v>
      </c>
      <c r="C15" s="24">
        <v>4548538</v>
      </c>
      <c r="D15" s="56" t="s">
        <v>73</v>
      </c>
      <c r="E15" s="29">
        <v>42398</v>
      </c>
      <c r="F15" s="53">
        <v>35.8</v>
      </c>
      <c r="G15" s="30">
        <v>0</v>
      </c>
      <c r="H15" s="45">
        <f>F15-G15</f>
        <v>35.8</v>
      </c>
      <c r="I15" s="40">
        <f t="shared" si="0"/>
        <v>0</v>
      </c>
      <c r="J15" s="38" t="s">
        <v>72</v>
      </c>
      <c r="M15" s="75"/>
    </row>
    <row r="16" spans="1:13" s="64" customFormat="1" ht="12.75">
      <c r="A16" s="25" t="s">
        <v>13</v>
      </c>
      <c r="B16" s="26"/>
      <c r="C16" s="25"/>
      <c r="D16" s="25"/>
      <c r="E16" s="27"/>
      <c r="F16" s="40">
        <f>SUM(F9:F15)</f>
        <v>1873378.2200000002</v>
      </c>
      <c r="G16" s="40">
        <f>SUM(G9:G15)</f>
        <v>0</v>
      </c>
      <c r="H16" s="40">
        <f>SUM(H9:H15)</f>
        <v>1121088</v>
      </c>
      <c r="I16" s="40">
        <f>SUM(I9:I15)</f>
        <v>752290.2199999999</v>
      </c>
      <c r="J16" s="22"/>
      <c r="M16" s="75"/>
    </row>
    <row r="17" spans="7:8" ht="12.75">
      <c r="G17" s="48"/>
      <c r="H17" s="47"/>
    </row>
    <row r="18" spans="7:8" ht="12.75">
      <c r="G18" s="51"/>
      <c r="H18" s="46"/>
    </row>
    <row r="19" spans="7:8" ht="12.75">
      <c r="G19" s="51"/>
      <c r="H19" s="46"/>
    </row>
    <row r="20" spans="7:8" ht="12.75">
      <c r="G20" s="48"/>
      <c r="H20" s="47"/>
    </row>
    <row r="21" spans="2:8" ht="12.75">
      <c r="B21" s="33"/>
      <c r="C21" s="8"/>
      <c r="H21" s="48"/>
    </row>
    <row r="22" spans="2:8" ht="12.75">
      <c r="B22" s="9"/>
      <c r="C22" s="8"/>
      <c r="G22" s="49"/>
      <c r="H22" s="49"/>
    </row>
    <row r="23" spans="3:8" ht="12.75">
      <c r="C23" s="8"/>
      <c r="G23" s="48"/>
      <c r="H23" s="48"/>
    </row>
    <row r="24" ht="12.75">
      <c r="G24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853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74</v>
      </c>
      <c r="C7" s="1"/>
      <c r="D7" s="1"/>
      <c r="E7" s="1"/>
      <c r="F7" s="41"/>
      <c r="G7" s="41"/>
      <c r="H7" s="42"/>
      <c r="I7" s="5"/>
      <c r="J7" s="6"/>
      <c r="K7" s="1"/>
    </row>
    <row r="8" spans="1:10" s="64" customFormat="1" ht="48">
      <c r="A8" s="76" t="s">
        <v>0</v>
      </c>
      <c r="B8" s="77" t="s">
        <v>1</v>
      </c>
      <c r="C8" s="76" t="s">
        <v>2</v>
      </c>
      <c r="D8" s="78" t="s">
        <v>9</v>
      </c>
      <c r="E8" s="78" t="s">
        <v>10</v>
      </c>
      <c r="F8" s="79" t="s">
        <v>11</v>
      </c>
      <c r="G8" s="76" t="s">
        <v>12</v>
      </c>
      <c r="H8" s="80" t="s">
        <v>3</v>
      </c>
      <c r="I8" s="81" t="s">
        <v>17</v>
      </c>
      <c r="J8" s="82" t="s">
        <v>18</v>
      </c>
    </row>
    <row r="9" spans="1:10" s="73" customFormat="1" ht="36">
      <c r="A9" s="83" t="s">
        <v>25</v>
      </c>
      <c r="B9" s="84" t="s">
        <v>26</v>
      </c>
      <c r="C9" s="84">
        <v>4483447</v>
      </c>
      <c r="D9" s="85" t="s">
        <v>75</v>
      </c>
      <c r="E9" s="86">
        <v>42429</v>
      </c>
      <c r="F9" s="87">
        <v>1239302.72</v>
      </c>
      <c r="G9" s="88">
        <v>0</v>
      </c>
      <c r="H9" s="89">
        <f aca="true" t="shared" si="0" ref="H9:H26">F9-G9</f>
        <v>1239302.72</v>
      </c>
      <c r="I9" s="90">
        <f aca="true" t="shared" si="1" ref="I9:I26">F9-G9-H9</f>
        <v>0</v>
      </c>
      <c r="J9" s="82" t="s">
        <v>14</v>
      </c>
    </row>
    <row r="10" spans="1:10" s="73" customFormat="1" ht="36">
      <c r="A10" s="83" t="s">
        <v>25</v>
      </c>
      <c r="B10" s="84" t="s">
        <v>26</v>
      </c>
      <c r="C10" s="84">
        <v>4483447</v>
      </c>
      <c r="D10" s="85" t="s">
        <v>76</v>
      </c>
      <c r="E10" s="86">
        <v>42429</v>
      </c>
      <c r="F10" s="87">
        <v>1394792.5</v>
      </c>
      <c r="G10" s="88">
        <v>0</v>
      </c>
      <c r="H10" s="89">
        <f t="shared" si="0"/>
        <v>1394792.5</v>
      </c>
      <c r="I10" s="90">
        <f t="shared" si="1"/>
        <v>0</v>
      </c>
      <c r="J10" s="82" t="s">
        <v>14</v>
      </c>
    </row>
    <row r="11" spans="1:10" s="64" customFormat="1" ht="48">
      <c r="A11" s="81" t="s">
        <v>21</v>
      </c>
      <c r="B11" s="91" t="s">
        <v>19</v>
      </c>
      <c r="C11" s="92">
        <v>4548538</v>
      </c>
      <c r="D11" s="85" t="s">
        <v>77</v>
      </c>
      <c r="E11" s="86">
        <v>42429</v>
      </c>
      <c r="F11" s="87">
        <v>2901.8</v>
      </c>
      <c r="G11" s="88">
        <v>0</v>
      </c>
      <c r="H11" s="89">
        <f t="shared" si="0"/>
        <v>2901.8</v>
      </c>
      <c r="I11" s="90">
        <f t="shared" si="1"/>
        <v>0</v>
      </c>
      <c r="J11" s="82" t="s">
        <v>14</v>
      </c>
    </row>
    <row r="12" spans="1:10" s="64" customFormat="1" ht="96">
      <c r="A12" s="81" t="s">
        <v>22</v>
      </c>
      <c r="B12" s="77" t="s">
        <v>78</v>
      </c>
      <c r="C12" s="81">
        <v>17802939</v>
      </c>
      <c r="D12" s="85">
        <v>16104</v>
      </c>
      <c r="E12" s="86">
        <v>42429</v>
      </c>
      <c r="F12" s="87">
        <v>1239134.32</v>
      </c>
      <c r="G12" s="88">
        <v>0</v>
      </c>
      <c r="H12" s="89">
        <f t="shared" si="0"/>
        <v>1239134.32</v>
      </c>
      <c r="I12" s="90">
        <f t="shared" si="1"/>
        <v>0</v>
      </c>
      <c r="J12" s="82" t="s">
        <v>14</v>
      </c>
    </row>
    <row r="13" spans="1:10" s="64" customFormat="1" ht="36">
      <c r="A13" s="83" t="s">
        <v>25</v>
      </c>
      <c r="B13" s="84" t="s">
        <v>26</v>
      </c>
      <c r="C13" s="84">
        <v>4483447</v>
      </c>
      <c r="D13" s="93" t="s">
        <v>70</v>
      </c>
      <c r="E13" s="86">
        <v>42429</v>
      </c>
      <c r="F13" s="87">
        <v>8246.61</v>
      </c>
      <c r="G13" s="88">
        <v>6.92</v>
      </c>
      <c r="H13" s="89">
        <f t="shared" si="0"/>
        <v>8239.69</v>
      </c>
      <c r="I13" s="90">
        <f t="shared" si="1"/>
        <v>0</v>
      </c>
      <c r="J13" s="82" t="s">
        <v>23</v>
      </c>
    </row>
    <row r="14" spans="1:10" s="64" customFormat="1" ht="36">
      <c r="A14" s="83" t="s">
        <v>25</v>
      </c>
      <c r="B14" s="84" t="s">
        <v>26</v>
      </c>
      <c r="C14" s="84">
        <v>4483447</v>
      </c>
      <c r="D14" s="93" t="s">
        <v>79</v>
      </c>
      <c r="E14" s="86">
        <v>42429</v>
      </c>
      <c r="F14" s="87">
        <v>46229.43</v>
      </c>
      <c r="G14" s="88">
        <v>0</v>
      </c>
      <c r="H14" s="89">
        <f t="shared" si="0"/>
        <v>46229.43</v>
      </c>
      <c r="I14" s="90">
        <f t="shared" si="1"/>
        <v>0</v>
      </c>
      <c r="J14" s="82" t="s">
        <v>23</v>
      </c>
    </row>
    <row r="15" spans="1:10" s="64" customFormat="1" ht="36">
      <c r="A15" s="83" t="s">
        <v>25</v>
      </c>
      <c r="B15" s="84" t="s">
        <v>26</v>
      </c>
      <c r="C15" s="84">
        <v>4483447</v>
      </c>
      <c r="D15" s="93" t="s">
        <v>70</v>
      </c>
      <c r="E15" s="86">
        <v>42429</v>
      </c>
      <c r="F15" s="87">
        <v>29234.76</v>
      </c>
      <c r="G15" s="88">
        <v>0</v>
      </c>
      <c r="H15" s="89">
        <f t="shared" si="0"/>
        <v>29234.76</v>
      </c>
      <c r="I15" s="90">
        <f t="shared" si="1"/>
        <v>0</v>
      </c>
      <c r="J15" s="82" t="s">
        <v>29</v>
      </c>
    </row>
    <row r="16" spans="1:10" s="64" customFormat="1" ht="36">
      <c r="A16" s="83" t="s">
        <v>25</v>
      </c>
      <c r="B16" s="84" t="s">
        <v>26</v>
      </c>
      <c r="C16" s="84">
        <v>4483447</v>
      </c>
      <c r="D16" s="93" t="s">
        <v>79</v>
      </c>
      <c r="E16" s="86">
        <v>42429</v>
      </c>
      <c r="F16" s="87">
        <v>39199.41</v>
      </c>
      <c r="G16" s="88">
        <v>0</v>
      </c>
      <c r="H16" s="89">
        <f t="shared" si="0"/>
        <v>39199.41</v>
      </c>
      <c r="I16" s="90">
        <f t="shared" si="1"/>
        <v>0</v>
      </c>
      <c r="J16" s="82" t="s">
        <v>29</v>
      </c>
    </row>
    <row r="17" spans="1:10" s="64" customFormat="1" ht="36">
      <c r="A17" s="83" t="s">
        <v>25</v>
      </c>
      <c r="B17" s="84" t="s">
        <v>26</v>
      </c>
      <c r="C17" s="84">
        <v>4483447</v>
      </c>
      <c r="D17" s="93" t="s">
        <v>70</v>
      </c>
      <c r="E17" s="86">
        <v>42429</v>
      </c>
      <c r="F17" s="87">
        <v>1989.47</v>
      </c>
      <c r="G17" s="88">
        <v>0</v>
      </c>
      <c r="H17" s="89">
        <f t="shared" si="0"/>
        <v>1989.47</v>
      </c>
      <c r="I17" s="90">
        <f t="shared" si="1"/>
        <v>0</v>
      </c>
      <c r="J17" s="82" t="s">
        <v>30</v>
      </c>
    </row>
    <row r="18" spans="1:10" s="73" customFormat="1" ht="96">
      <c r="A18" s="81" t="s">
        <v>22</v>
      </c>
      <c r="B18" s="77" t="s">
        <v>78</v>
      </c>
      <c r="C18" s="81">
        <v>17802939</v>
      </c>
      <c r="D18" s="78">
        <v>16105</v>
      </c>
      <c r="E18" s="86">
        <v>42429</v>
      </c>
      <c r="F18" s="87">
        <v>58200.41</v>
      </c>
      <c r="G18" s="88">
        <v>0</v>
      </c>
      <c r="H18" s="89">
        <f t="shared" si="0"/>
        <v>58200.41</v>
      </c>
      <c r="I18" s="90">
        <f t="shared" si="1"/>
        <v>0</v>
      </c>
      <c r="J18" s="94" t="s">
        <v>23</v>
      </c>
    </row>
    <row r="19" spans="1:13" s="64" customFormat="1" ht="48">
      <c r="A19" s="83" t="s">
        <v>27</v>
      </c>
      <c r="B19" s="84" t="s">
        <v>28</v>
      </c>
      <c r="C19" s="84">
        <v>4663448</v>
      </c>
      <c r="D19" s="85" t="s">
        <v>71</v>
      </c>
      <c r="E19" s="86">
        <v>42429</v>
      </c>
      <c r="F19" s="87">
        <v>744120.32</v>
      </c>
      <c r="G19" s="88">
        <v>69.79</v>
      </c>
      <c r="H19" s="89">
        <f t="shared" si="0"/>
        <v>744050.5299999999</v>
      </c>
      <c r="I19" s="90">
        <f t="shared" si="1"/>
        <v>0</v>
      </c>
      <c r="J19" s="82" t="s">
        <v>15</v>
      </c>
      <c r="M19" s="75"/>
    </row>
    <row r="20" spans="1:13" s="64" customFormat="1" ht="48">
      <c r="A20" s="83" t="s">
        <v>27</v>
      </c>
      <c r="B20" s="84" t="s">
        <v>28</v>
      </c>
      <c r="C20" s="84">
        <v>4663448</v>
      </c>
      <c r="D20" s="85" t="s">
        <v>80</v>
      </c>
      <c r="E20" s="86">
        <v>42094</v>
      </c>
      <c r="F20" s="87">
        <v>760412.26</v>
      </c>
      <c r="G20" s="88">
        <v>0</v>
      </c>
      <c r="H20" s="89">
        <v>69.47</v>
      </c>
      <c r="I20" s="90">
        <f t="shared" si="1"/>
        <v>760342.79</v>
      </c>
      <c r="J20" s="82" t="s">
        <v>15</v>
      </c>
      <c r="M20" s="75"/>
    </row>
    <row r="21" spans="1:13" s="64" customFormat="1" ht="36">
      <c r="A21" s="76" t="s">
        <v>53</v>
      </c>
      <c r="B21" s="77" t="s">
        <v>54</v>
      </c>
      <c r="C21" s="76">
        <v>11302934</v>
      </c>
      <c r="D21" s="85">
        <v>2477953</v>
      </c>
      <c r="E21" s="86">
        <v>42429</v>
      </c>
      <c r="F21" s="87">
        <v>92.32</v>
      </c>
      <c r="G21" s="88">
        <v>0</v>
      </c>
      <c r="H21" s="89">
        <f t="shared" si="0"/>
        <v>92.32</v>
      </c>
      <c r="I21" s="90">
        <f>F21-G21-H21</f>
        <v>0</v>
      </c>
      <c r="J21" s="82" t="s">
        <v>72</v>
      </c>
      <c r="M21" s="75"/>
    </row>
    <row r="22" spans="1:13" s="64" customFormat="1" ht="24">
      <c r="A22" s="81" t="s">
        <v>81</v>
      </c>
      <c r="B22" s="95" t="s">
        <v>82</v>
      </c>
      <c r="C22" s="92">
        <v>2501652</v>
      </c>
      <c r="D22" s="85">
        <v>102</v>
      </c>
      <c r="E22" s="86">
        <v>42429</v>
      </c>
      <c r="F22" s="87">
        <v>551.44</v>
      </c>
      <c r="G22" s="88">
        <v>0</v>
      </c>
      <c r="H22" s="89">
        <f t="shared" si="0"/>
        <v>551.44</v>
      </c>
      <c r="I22" s="90">
        <f t="shared" si="1"/>
        <v>0</v>
      </c>
      <c r="J22" s="82" t="s">
        <v>72</v>
      </c>
      <c r="M22" s="75"/>
    </row>
    <row r="23" spans="1:13" s="64" customFormat="1" ht="36">
      <c r="A23" s="83" t="s">
        <v>25</v>
      </c>
      <c r="B23" s="84" t="s">
        <v>26</v>
      </c>
      <c r="C23" s="84">
        <v>4483447</v>
      </c>
      <c r="D23" s="85" t="s">
        <v>83</v>
      </c>
      <c r="E23" s="86">
        <v>42429</v>
      </c>
      <c r="F23" s="87">
        <v>37718.53</v>
      </c>
      <c r="G23" s="88">
        <v>0</v>
      </c>
      <c r="H23" s="89">
        <f t="shared" si="0"/>
        <v>37718.53</v>
      </c>
      <c r="I23" s="90">
        <f t="shared" si="1"/>
        <v>0</v>
      </c>
      <c r="J23" s="82" t="s">
        <v>32</v>
      </c>
      <c r="M23" s="75"/>
    </row>
    <row r="24" spans="1:13" s="64" customFormat="1" ht="36">
      <c r="A24" s="83" t="s">
        <v>25</v>
      </c>
      <c r="B24" s="84" t="s">
        <v>26</v>
      </c>
      <c r="C24" s="84">
        <v>4483447</v>
      </c>
      <c r="D24" s="85" t="s">
        <v>84</v>
      </c>
      <c r="E24" s="86">
        <v>42429</v>
      </c>
      <c r="F24" s="87">
        <v>151.62</v>
      </c>
      <c r="G24" s="88">
        <v>0</v>
      </c>
      <c r="H24" s="89">
        <f t="shared" si="0"/>
        <v>151.62</v>
      </c>
      <c r="I24" s="90">
        <f t="shared" si="1"/>
        <v>0</v>
      </c>
      <c r="J24" s="82" t="s">
        <v>62</v>
      </c>
      <c r="M24" s="75"/>
    </row>
    <row r="25" spans="1:13" s="64" customFormat="1" ht="36">
      <c r="A25" s="83" t="s">
        <v>25</v>
      </c>
      <c r="B25" s="84" t="s">
        <v>26</v>
      </c>
      <c r="C25" s="84">
        <v>4483447</v>
      </c>
      <c r="D25" s="85" t="s">
        <v>85</v>
      </c>
      <c r="E25" s="86">
        <v>42429</v>
      </c>
      <c r="F25" s="87">
        <v>8.13</v>
      </c>
      <c r="G25" s="88">
        <v>0</v>
      </c>
      <c r="H25" s="89">
        <f t="shared" si="0"/>
        <v>8.13</v>
      </c>
      <c r="I25" s="90">
        <f t="shared" si="1"/>
        <v>0</v>
      </c>
      <c r="J25" s="82" t="s">
        <v>62</v>
      </c>
      <c r="M25" s="75"/>
    </row>
    <row r="26" spans="1:13" s="64" customFormat="1" ht="48">
      <c r="A26" s="81" t="s">
        <v>21</v>
      </c>
      <c r="B26" s="91" t="s">
        <v>19</v>
      </c>
      <c r="C26" s="92">
        <v>4548538</v>
      </c>
      <c r="D26" s="85" t="s">
        <v>86</v>
      </c>
      <c r="E26" s="86">
        <v>42429</v>
      </c>
      <c r="F26" s="87">
        <v>95474.41</v>
      </c>
      <c r="G26" s="88">
        <v>0</v>
      </c>
      <c r="H26" s="89">
        <f t="shared" si="0"/>
        <v>95474.41</v>
      </c>
      <c r="I26" s="90">
        <f t="shared" si="1"/>
        <v>0</v>
      </c>
      <c r="J26" s="82" t="s">
        <v>43</v>
      </c>
      <c r="M26" s="75"/>
    </row>
    <row r="27" spans="1:13" s="64" customFormat="1" ht="12.75">
      <c r="A27" s="96" t="s">
        <v>13</v>
      </c>
      <c r="B27" s="97"/>
      <c r="C27" s="96"/>
      <c r="D27" s="96"/>
      <c r="E27" s="98"/>
      <c r="F27" s="90">
        <f>SUM(F9:F26)</f>
        <v>5697760.460000001</v>
      </c>
      <c r="G27" s="90">
        <f>SUM(G9:G26)</f>
        <v>76.71000000000001</v>
      </c>
      <c r="H27" s="90">
        <f>SUM(H9:H26)</f>
        <v>4937340.960000001</v>
      </c>
      <c r="I27" s="90">
        <f>SUM(I9:I26)</f>
        <v>760342.79</v>
      </c>
      <c r="J27" s="99"/>
      <c r="M27" s="75"/>
    </row>
    <row r="28" spans="7:8" ht="12.75">
      <c r="G28" s="48"/>
      <c r="H28" s="47"/>
    </row>
    <row r="29" spans="7:8" ht="12.75">
      <c r="G29" s="51"/>
      <c r="H29" s="46"/>
    </row>
    <row r="30" spans="7:8" ht="12.75">
      <c r="G30" s="51"/>
      <c r="H30" s="46"/>
    </row>
    <row r="31" spans="7:8" ht="12.75">
      <c r="G31" s="48"/>
      <c r="H31" s="47"/>
    </row>
    <row r="32" spans="2:8" ht="12.75">
      <c r="B32" s="33"/>
      <c r="C32" s="8"/>
      <c r="H32" s="48"/>
    </row>
    <row r="33" spans="2:8" ht="12.75">
      <c r="B33" s="9"/>
      <c r="C33" s="8"/>
      <c r="G33" s="49"/>
      <c r="H33" s="49"/>
    </row>
    <row r="34" spans="3:8" ht="12.75">
      <c r="C34" s="8"/>
      <c r="G34" s="48"/>
      <c r="H34" s="48"/>
    </row>
    <row r="35" ht="12.75">
      <c r="G35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8786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8" sqref="K8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87</v>
      </c>
      <c r="C7" s="1"/>
      <c r="D7" s="1"/>
      <c r="E7" s="1"/>
      <c r="F7" s="41"/>
      <c r="G7" s="41"/>
      <c r="H7" s="42"/>
      <c r="I7" s="5"/>
      <c r="J7" s="6"/>
      <c r="K7" s="1"/>
    </row>
    <row r="8" spans="1:10" s="64" customFormat="1" ht="48">
      <c r="A8" s="76" t="s">
        <v>0</v>
      </c>
      <c r="B8" s="77" t="s">
        <v>1</v>
      </c>
      <c r="C8" s="76" t="s">
        <v>2</v>
      </c>
      <c r="D8" s="78" t="s">
        <v>9</v>
      </c>
      <c r="E8" s="78" t="s">
        <v>10</v>
      </c>
      <c r="F8" s="79" t="s">
        <v>11</v>
      </c>
      <c r="G8" s="76" t="s">
        <v>12</v>
      </c>
      <c r="H8" s="80" t="s">
        <v>3</v>
      </c>
      <c r="I8" s="81" t="s">
        <v>17</v>
      </c>
      <c r="J8" s="82" t="s">
        <v>18</v>
      </c>
    </row>
    <row r="9" spans="1:10" s="73" customFormat="1" ht="48">
      <c r="A9" s="83" t="s">
        <v>27</v>
      </c>
      <c r="B9" s="84" t="s">
        <v>28</v>
      </c>
      <c r="C9" s="84">
        <v>4663448</v>
      </c>
      <c r="D9" s="85" t="s">
        <v>88</v>
      </c>
      <c r="E9" s="86">
        <v>42460</v>
      </c>
      <c r="F9" s="87">
        <v>1227.29</v>
      </c>
      <c r="G9" s="88">
        <v>0</v>
      </c>
      <c r="H9" s="89">
        <f aca="true" t="shared" si="0" ref="H9:H15">F9-G9</f>
        <v>1227.29</v>
      </c>
      <c r="I9" s="90">
        <f aca="true" t="shared" si="1" ref="I9:I15">F9-G9-H9</f>
        <v>0</v>
      </c>
      <c r="J9" s="82" t="s">
        <v>14</v>
      </c>
    </row>
    <row r="10" spans="1:10" s="64" customFormat="1" ht="96">
      <c r="A10" s="81" t="s">
        <v>22</v>
      </c>
      <c r="B10" s="77" t="s">
        <v>78</v>
      </c>
      <c r="C10" s="81">
        <v>17802939</v>
      </c>
      <c r="D10" s="85">
        <v>16107</v>
      </c>
      <c r="E10" s="86">
        <v>42460</v>
      </c>
      <c r="F10" s="87">
        <v>2309782.21</v>
      </c>
      <c r="G10" s="88">
        <v>0</v>
      </c>
      <c r="H10" s="89">
        <f t="shared" si="0"/>
        <v>2309782.21</v>
      </c>
      <c r="I10" s="90">
        <f t="shared" si="1"/>
        <v>0</v>
      </c>
      <c r="J10" s="82" t="s">
        <v>14</v>
      </c>
    </row>
    <row r="11" spans="1:10" s="73" customFormat="1" ht="96">
      <c r="A11" s="81" t="s">
        <v>22</v>
      </c>
      <c r="B11" s="77" t="s">
        <v>78</v>
      </c>
      <c r="C11" s="81">
        <v>17802939</v>
      </c>
      <c r="D11" s="78">
        <v>16108</v>
      </c>
      <c r="E11" s="86">
        <v>42460</v>
      </c>
      <c r="F11" s="87">
        <v>60113.5</v>
      </c>
      <c r="G11" s="88">
        <v>0</v>
      </c>
      <c r="H11" s="89">
        <f t="shared" si="0"/>
        <v>60113.5</v>
      </c>
      <c r="I11" s="90">
        <f t="shared" si="1"/>
        <v>0</v>
      </c>
      <c r="J11" s="94" t="s">
        <v>89</v>
      </c>
    </row>
    <row r="12" spans="1:10" s="73" customFormat="1" ht="36">
      <c r="A12" s="76" t="s">
        <v>53</v>
      </c>
      <c r="B12" s="77" t="s">
        <v>54</v>
      </c>
      <c r="C12" s="76">
        <v>11302934</v>
      </c>
      <c r="D12" s="78">
        <v>2477958</v>
      </c>
      <c r="E12" s="86">
        <v>42460</v>
      </c>
      <c r="F12" s="87">
        <v>38272.14</v>
      </c>
      <c r="G12" s="88">
        <v>0</v>
      </c>
      <c r="H12" s="89">
        <f t="shared" si="0"/>
        <v>38272.14</v>
      </c>
      <c r="I12" s="90">
        <f t="shared" si="1"/>
        <v>0</v>
      </c>
      <c r="J12" s="94" t="s">
        <v>89</v>
      </c>
    </row>
    <row r="13" spans="1:13" s="64" customFormat="1" ht="48">
      <c r="A13" s="83" t="s">
        <v>27</v>
      </c>
      <c r="B13" s="84" t="s">
        <v>28</v>
      </c>
      <c r="C13" s="84">
        <v>4663448</v>
      </c>
      <c r="D13" s="85" t="s">
        <v>80</v>
      </c>
      <c r="E13" s="86">
        <v>42460</v>
      </c>
      <c r="F13" s="87">
        <v>760412.26</v>
      </c>
      <c r="G13" s="88">
        <v>69.47</v>
      </c>
      <c r="H13" s="89">
        <f t="shared" si="0"/>
        <v>760342.79</v>
      </c>
      <c r="I13" s="90">
        <f t="shared" si="1"/>
        <v>0</v>
      </c>
      <c r="J13" s="82" t="s">
        <v>15</v>
      </c>
      <c r="M13" s="75"/>
    </row>
    <row r="14" spans="1:13" s="64" customFormat="1" ht="48">
      <c r="A14" s="83" t="s">
        <v>27</v>
      </c>
      <c r="B14" s="84" t="s">
        <v>28</v>
      </c>
      <c r="C14" s="84">
        <v>4663448</v>
      </c>
      <c r="D14" s="85" t="s">
        <v>90</v>
      </c>
      <c r="E14" s="86">
        <v>42489</v>
      </c>
      <c r="F14" s="87">
        <v>893789.03</v>
      </c>
      <c r="G14" s="88">
        <v>0</v>
      </c>
      <c r="H14" s="89">
        <v>67.21</v>
      </c>
      <c r="I14" s="90">
        <f t="shared" si="1"/>
        <v>893721.8200000001</v>
      </c>
      <c r="J14" s="82" t="s">
        <v>15</v>
      </c>
      <c r="M14" s="75"/>
    </row>
    <row r="15" spans="1:13" s="64" customFormat="1" ht="24">
      <c r="A15" s="83" t="s">
        <v>33</v>
      </c>
      <c r="B15" s="84" t="s">
        <v>91</v>
      </c>
      <c r="C15" s="100">
        <v>2487647</v>
      </c>
      <c r="D15" s="85" t="s">
        <v>92</v>
      </c>
      <c r="E15" s="86">
        <v>42460</v>
      </c>
      <c r="F15" s="87">
        <v>622852.33</v>
      </c>
      <c r="G15" s="88">
        <v>0</v>
      </c>
      <c r="H15" s="89">
        <f t="shared" si="0"/>
        <v>622852.33</v>
      </c>
      <c r="I15" s="90">
        <f t="shared" si="1"/>
        <v>0</v>
      </c>
      <c r="J15" s="82" t="s">
        <v>93</v>
      </c>
      <c r="M15" s="75"/>
    </row>
    <row r="16" spans="1:13" s="64" customFormat="1" ht="12.75">
      <c r="A16" s="96" t="s">
        <v>13</v>
      </c>
      <c r="B16" s="97"/>
      <c r="C16" s="96"/>
      <c r="D16" s="96"/>
      <c r="E16" s="98"/>
      <c r="F16" s="90">
        <f>SUM(F9:F15)</f>
        <v>4686448.760000001</v>
      </c>
      <c r="G16" s="90">
        <f>SUM(G9:G15)</f>
        <v>69.47</v>
      </c>
      <c r="H16" s="90">
        <f>SUM(H9:H15)</f>
        <v>3792657.47</v>
      </c>
      <c r="I16" s="90">
        <f>SUM(I9:I15)</f>
        <v>893721.8200000001</v>
      </c>
      <c r="J16" s="99"/>
      <c r="M16" s="75"/>
    </row>
    <row r="17" spans="1:13" s="64" customFormat="1" ht="12.75">
      <c r="A17" s="101"/>
      <c r="B17" s="102"/>
      <c r="C17" s="101"/>
      <c r="D17" s="101"/>
      <c r="E17" s="103"/>
      <c r="F17" s="104"/>
      <c r="G17" s="104"/>
      <c r="H17" s="104"/>
      <c r="I17" s="104"/>
      <c r="J17" s="105"/>
      <c r="M17" s="75"/>
    </row>
    <row r="18" spans="7:8" ht="12.75">
      <c r="G18" s="48"/>
      <c r="H18" s="47"/>
    </row>
    <row r="19" spans="7:8" ht="12.75">
      <c r="G19" s="51"/>
      <c r="H19" s="46"/>
    </row>
    <row r="20" spans="7:8" ht="12.75">
      <c r="G20" s="51"/>
      <c r="H20" s="46"/>
    </row>
    <row r="21" spans="7:8" ht="12.75">
      <c r="G21" s="48"/>
      <c r="H21" s="47"/>
    </row>
    <row r="22" spans="2:8" ht="12.75">
      <c r="B22" s="33"/>
      <c r="C22" s="8"/>
      <c r="H22" s="48"/>
    </row>
    <row r="23" spans="2:8" ht="12.75">
      <c r="B23" s="9"/>
      <c r="C23" s="8"/>
      <c r="G23" s="49"/>
      <c r="H23" s="49"/>
    </row>
    <row r="24" spans="3:8" ht="12.75">
      <c r="C24" s="8"/>
      <c r="G24" s="48"/>
      <c r="H24" s="48"/>
    </row>
    <row r="25" ht="12.75">
      <c r="G25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9148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F47" sqref="F47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94</v>
      </c>
      <c r="C7" s="1"/>
      <c r="D7" s="1"/>
      <c r="E7" s="1"/>
      <c r="F7" s="41"/>
      <c r="G7" s="41"/>
      <c r="H7" s="42"/>
      <c r="I7" s="5"/>
      <c r="J7" s="6"/>
      <c r="K7" s="1"/>
    </row>
    <row r="8" spans="1:3" ht="12.75">
      <c r="A8" s="106" t="s">
        <v>95</v>
      </c>
      <c r="B8" s="9"/>
      <c r="C8" s="8"/>
    </row>
    <row r="9" spans="1:10" s="64" customFormat="1" ht="33.75">
      <c r="A9" s="15" t="s">
        <v>0</v>
      </c>
      <c r="B9" s="32" t="s">
        <v>1</v>
      </c>
      <c r="C9" s="15" t="s">
        <v>2</v>
      </c>
      <c r="D9" s="16" t="s">
        <v>9</v>
      </c>
      <c r="E9" s="16" t="s">
        <v>10</v>
      </c>
      <c r="F9" s="52" t="s">
        <v>11</v>
      </c>
      <c r="G9" s="15" t="s">
        <v>12</v>
      </c>
      <c r="H9" s="107" t="s">
        <v>3</v>
      </c>
      <c r="I9" s="17" t="s">
        <v>17</v>
      </c>
      <c r="J9" s="18" t="s">
        <v>18</v>
      </c>
    </row>
    <row r="10" spans="1:10" s="73" customFormat="1" ht="22.5">
      <c r="A10" s="108" t="s">
        <v>25</v>
      </c>
      <c r="B10" s="109" t="s">
        <v>26</v>
      </c>
      <c r="C10" s="109">
        <v>4483447</v>
      </c>
      <c r="D10" s="110" t="s">
        <v>96</v>
      </c>
      <c r="E10" s="111">
        <v>42489</v>
      </c>
      <c r="F10" s="112">
        <v>2431485.91</v>
      </c>
      <c r="G10" s="113">
        <v>0</v>
      </c>
      <c r="H10" s="114">
        <f aca="true" t="shared" si="0" ref="H10:H41">F10-G10</f>
        <v>2431485.91</v>
      </c>
      <c r="I10" s="115">
        <f aca="true" t="shared" si="1" ref="I10:I41">F10-G10-H10</f>
        <v>0</v>
      </c>
      <c r="J10" s="18" t="s">
        <v>14</v>
      </c>
    </row>
    <row r="11" spans="1:10" s="73" customFormat="1" ht="22.5">
      <c r="A11" s="108" t="s">
        <v>25</v>
      </c>
      <c r="B11" s="109" t="s">
        <v>26</v>
      </c>
      <c r="C11" s="109">
        <v>4483447</v>
      </c>
      <c r="D11" s="110" t="s">
        <v>97</v>
      </c>
      <c r="E11" s="111">
        <v>42489</v>
      </c>
      <c r="F11" s="112">
        <v>1756242.4</v>
      </c>
      <c r="G11" s="113">
        <v>0</v>
      </c>
      <c r="H11" s="114">
        <f t="shared" si="0"/>
        <v>1756242.4</v>
      </c>
      <c r="I11" s="115">
        <f t="shared" si="1"/>
        <v>0</v>
      </c>
      <c r="J11" s="18" t="s">
        <v>14</v>
      </c>
    </row>
    <row r="12" spans="1:10" s="64" customFormat="1" ht="45">
      <c r="A12" s="17" t="s">
        <v>21</v>
      </c>
      <c r="B12" s="116" t="s">
        <v>19</v>
      </c>
      <c r="C12" s="117">
        <v>4548538</v>
      </c>
      <c r="D12" s="110" t="s">
        <v>98</v>
      </c>
      <c r="E12" s="111">
        <v>42489</v>
      </c>
      <c r="F12" s="112">
        <v>15599.76</v>
      </c>
      <c r="G12" s="113">
        <v>0</v>
      </c>
      <c r="H12" s="114">
        <f t="shared" si="0"/>
        <v>15599.76</v>
      </c>
      <c r="I12" s="115">
        <f t="shared" si="1"/>
        <v>0</v>
      </c>
      <c r="J12" s="18" t="s">
        <v>14</v>
      </c>
    </row>
    <row r="13" spans="1:10" s="64" customFormat="1" ht="90">
      <c r="A13" s="17" t="s">
        <v>22</v>
      </c>
      <c r="B13" s="32" t="s">
        <v>78</v>
      </c>
      <c r="C13" s="17">
        <v>17802939</v>
      </c>
      <c r="D13" s="110">
        <v>16110</v>
      </c>
      <c r="E13" s="111">
        <v>42489</v>
      </c>
      <c r="F13" s="112">
        <v>1948281.28</v>
      </c>
      <c r="G13" s="113">
        <v>0</v>
      </c>
      <c r="H13" s="114">
        <f t="shared" si="0"/>
        <v>1948281.28</v>
      </c>
      <c r="I13" s="115">
        <f t="shared" si="1"/>
        <v>0</v>
      </c>
      <c r="J13" s="18" t="s">
        <v>14</v>
      </c>
    </row>
    <row r="14" spans="1:10" s="64" customFormat="1" ht="22.5">
      <c r="A14" s="108" t="s">
        <v>25</v>
      </c>
      <c r="B14" s="109" t="s">
        <v>26</v>
      </c>
      <c r="C14" s="109">
        <v>4483447</v>
      </c>
      <c r="D14" s="118" t="s">
        <v>99</v>
      </c>
      <c r="E14" s="111">
        <v>42489</v>
      </c>
      <c r="F14" s="112">
        <v>68593.16</v>
      </c>
      <c r="G14" s="113">
        <v>0</v>
      </c>
      <c r="H14" s="114">
        <f t="shared" si="0"/>
        <v>68593.16</v>
      </c>
      <c r="I14" s="115">
        <f t="shared" si="1"/>
        <v>0</v>
      </c>
      <c r="J14" s="18" t="s">
        <v>89</v>
      </c>
    </row>
    <row r="15" spans="1:10" s="64" customFormat="1" ht="22.5">
      <c r="A15" s="108" t="s">
        <v>25</v>
      </c>
      <c r="B15" s="109" t="s">
        <v>26</v>
      </c>
      <c r="C15" s="109">
        <v>4483447</v>
      </c>
      <c r="D15" s="118" t="s">
        <v>100</v>
      </c>
      <c r="E15" s="111">
        <v>42489</v>
      </c>
      <c r="F15" s="112">
        <v>85145.93</v>
      </c>
      <c r="G15" s="113">
        <v>0</v>
      </c>
      <c r="H15" s="114">
        <f t="shared" si="0"/>
        <v>85145.93</v>
      </c>
      <c r="I15" s="115">
        <f t="shared" si="1"/>
        <v>0</v>
      </c>
      <c r="J15" s="18" t="s">
        <v>89</v>
      </c>
    </row>
    <row r="16" spans="1:10" s="64" customFormat="1" ht="22.5">
      <c r="A16" s="108" t="s">
        <v>25</v>
      </c>
      <c r="B16" s="109" t="s">
        <v>26</v>
      </c>
      <c r="C16" s="109">
        <v>4483447</v>
      </c>
      <c r="D16" s="118" t="s">
        <v>99</v>
      </c>
      <c r="E16" s="111">
        <v>42489</v>
      </c>
      <c r="F16" s="112">
        <v>28093.74</v>
      </c>
      <c r="G16" s="113">
        <v>0</v>
      </c>
      <c r="H16" s="114">
        <f t="shared" si="0"/>
        <v>28093.74</v>
      </c>
      <c r="I16" s="115">
        <f t="shared" si="1"/>
        <v>0</v>
      </c>
      <c r="J16" s="18" t="s">
        <v>29</v>
      </c>
    </row>
    <row r="17" spans="1:10" s="64" customFormat="1" ht="22.5">
      <c r="A17" s="108" t="s">
        <v>25</v>
      </c>
      <c r="B17" s="109" t="s">
        <v>26</v>
      </c>
      <c r="C17" s="109">
        <v>4483447</v>
      </c>
      <c r="D17" s="118" t="s">
        <v>100</v>
      </c>
      <c r="E17" s="111">
        <v>42489</v>
      </c>
      <c r="F17" s="112">
        <v>22059.09</v>
      </c>
      <c r="G17" s="113">
        <v>0</v>
      </c>
      <c r="H17" s="114">
        <f t="shared" si="0"/>
        <v>22059.09</v>
      </c>
      <c r="I17" s="115">
        <f t="shared" si="1"/>
        <v>0</v>
      </c>
      <c r="J17" s="18" t="s">
        <v>29</v>
      </c>
    </row>
    <row r="18" spans="1:10" s="64" customFormat="1" ht="45">
      <c r="A18" s="17" t="s">
        <v>21</v>
      </c>
      <c r="B18" s="116" t="s">
        <v>19</v>
      </c>
      <c r="C18" s="117">
        <v>4548538</v>
      </c>
      <c r="D18" s="118" t="s">
        <v>101</v>
      </c>
      <c r="E18" s="111">
        <v>42489</v>
      </c>
      <c r="F18" s="112">
        <v>66613.17</v>
      </c>
      <c r="G18" s="113">
        <v>0</v>
      </c>
      <c r="H18" s="114">
        <f t="shared" si="0"/>
        <v>66613.17</v>
      </c>
      <c r="I18" s="115">
        <f t="shared" si="1"/>
        <v>0</v>
      </c>
      <c r="J18" s="18" t="s">
        <v>89</v>
      </c>
    </row>
    <row r="19" spans="1:10" s="64" customFormat="1" ht="45">
      <c r="A19" s="17" t="s">
        <v>21</v>
      </c>
      <c r="B19" s="116" t="s">
        <v>19</v>
      </c>
      <c r="C19" s="117">
        <v>4548538</v>
      </c>
      <c r="D19" s="118" t="s">
        <v>102</v>
      </c>
      <c r="E19" s="111">
        <v>42489</v>
      </c>
      <c r="F19" s="112">
        <v>1708.03</v>
      </c>
      <c r="G19" s="113">
        <v>0</v>
      </c>
      <c r="H19" s="114">
        <f t="shared" si="0"/>
        <v>1708.03</v>
      </c>
      <c r="I19" s="115">
        <f t="shared" si="1"/>
        <v>0</v>
      </c>
      <c r="J19" s="18" t="s">
        <v>89</v>
      </c>
    </row>
    <row r="20" spans="1:10" s="64" customFormat="1" ht="45">
      <c r="A20" s="17" t="s">
        <v>21</v>
      </c>
      <c r="B20" s="116" t="s">
        <v>19</v>
      </c>
      <c r="C20" s="117">
        <v>4548538</v>
      </c>
      <c r="D20" s="118" t="s">
        <v>101</v>
      </c>
      <c r="E20" s="111">
        <v>42489</v>
      </c>
      <c r="F20" s="112">
        <v>49345.08</v>
      </c>
      <c r="G20" s="113">
        <v>0</v>
      </c>
      <c r="H20" s="114">
        <f t="shared" si="0"/>
        <v>49345.08</v>
      </c>
      <c r="I20" s="115">
        <f t="shared" si="1"/>
        <v>0</v>
      </c>
      <c r="J20" s="18" t="s">
        <v>29</v>
      </c>
    </row>
    <row r="21" spans="1:10" s="64" customFormat="1" ht="45">
      <c r="A21" s="17" t="s">
        <v>21</v>
      </c>
      <c r="B21" s="116" t="s">
        <v>19</v>
      </c>
      <c r="C21" s="117">
        <v>4548538</v>
      </c>
      <c r="D21" s="118" t="s">
        <v>101</v>
      </c>
      <c r="E21" s="111">
        <v>42489</v>
      </c>
      <c r="F21" s="112">
        <v>21462.1</v>
      </c>
      <c r="G21" s="113">
        <v>0</v>
      </c>
      <c r="H21" s="114">
        <f t="shared" si="0"/>
        <v>21462.1</v>
      </c>
      <c r="I21" s="115">
        <f t="shared" si="1"/>
        <v>0</v>
      </c>
      <c r="J21" s="18" t="s">
        <v>52</v>
      </c>
    </row>
    <row r="22" spans="1:10" s="64" customFormat="1" ht="45">
      <c r="A22" s="17" t="s">
        <v>21</v>
      </c>
      <c r="B22" s="116" t="s">
        <v>19</v>
      </c>
      <c r="C22" s="117">
        <v>4548538</v>
      </c>
      <c r="D22" s="118" t="s">
        <v>102</v>
      </c>
      <c r="E22" s="111">
        <v>42489</v>
      </c>
      <c r="F22" s="112">
        <v>1951.1</v>
      </c>
      <c r="G22" s="113">
        <v>0</v>
      </c>
      <c r="H22" s="114">
        <f t="shared" si="0"/>
        <v>1951.1</v>
      </c>
      <c r="I22" s="115">
        <f t="shared" si="1"/>
        <v>0</v>
      </c>
      <c r="J22" s="18" t="s">
        <v>52</v>
      </c>
    </row>
    <row r="23" spans="1:10" s="64" customFormat="1" ht="33.75">
      <c r="A23" s="15" t="s">
        <v>53</v>
      </c>
      <c r="B23" s="32" t="s">
        <v>54</v>
      </c>
      <c r="C23" s="15">
        <v>11302934</v>
      </c>
      <c r="D23" s="118">
        <v>2477966</v>
      </c>
      <c r="E23" s="111">
        <v>42489</v>
      </c>
      <c r="F23" s="112">
        <v>38949.75</v>
      </c>
      <c r="G23" s="113">
        <v>0</v>
      </c>
      <c r="H23" s="114">
        <f t="shared" si="0"/>
        <v>38949.75</v>
      </c>
      <c r="I23" s="115">
        <f t="shared" si="1"/>
        <v>0</v>
      </c>
      <c r="J23" s="18" t="s">
        <v>89</v>
      </c>
    </row>
    <row r="24" spans="1:10" s="64" customFormat="1" ht="33.75">
      <c r="A24" s="15" t="s">
        <v>53</v>
      </c>
      <c r="B24" s="32" t="s">
        <v>54</v>
      </c>
      <c r="C24" s="15">
        <v>11302934</v>
      </c>
      <c r="D24" s="118">
        <v>2477966</v>
      </c>
      <c r="E24" s="111">
        <v>42489</v>
      </c>
      <c r="F24" s="112">
        <v>23838.3</v>
      </c>
      <c r="G24" s="113">
        <v>0</v>
      </c>
      <c r="H24" s="114">
        <f t="shared" si="0"/>
        <v>23838.3</v>
      </c>
      <c r="I24" s="115">
        <f t="shared" si="1"/>
        <v>0</v>
      </c>
      <c r="J24" s="18" t="s">
        <v>29</v>
      </c>
    </row>
    <row r="25" spans="1:10" s="73" customFormat="1" ht="90">
      <c r="A25" s="17" t="s">
        <v>22</v>
      </c>
      <c r="B25" s="32" t="s">
        <v>78</v>
      </c>
      <c r="C25" s="17">
        <v>17802939</v>
      </c>
      <c r="D25" s="16">
        <v>16111</v>
      </c>
      <c r="E25" s="111">
        <v>42489</v>
      </c>
      <c r="F25" s="112">
        <v>40139.25</v>
      </c>
      <c r="G25" s="113">
        <v>0</v>
      </c>
      <c r="H25" s="114">
        <f t="shared" si="0"/>
        <v>40139.25</v>
      </c>
      <c r="I25" s="115">
        <f t="shared" si="1"/>
        <v>0</v>
      </c>
      <c r="J25" s="119" t="s">
        <v>23</v>
      </c>
    </row>
    <row r="26" spans="1:10" s="73" customFormat="1" ht="22.5">
      <c r="A26" s="108" t="s">
        <v>25</v>
      </c>
      <c r="B26" s="109" t="s">
        <v>26</v>
      </c>
      <c r="C26" s="109">
        <v>4483447</v>
      </c>
      <c r="D26" s="110" t="s">
        <v>103</v>
      </c>
      <c r="E26" s="111">
        <v>42521</v>
      </c>
      <c r="F26" s="112">
        <v>49073.74</v>
      </c>
      <c r="G26" s="113">
        <v>0</v>
      </c>
      <c r="H26" s="114">
        <v>12.49</v>
      </c>
      <c r="I26" s="115">
        <f t="shared" si="1"/>
        <v>49061.25</v>
      </c>
      <c r="J26" s="18" t="s">
        <v>89</v>
      </c>
    </row>
    <row r="27" spans="1:13" s="64" customFormat="1" ht="33.75">
      <c r="A27" s="108" t="s">
        <v>27</v>
      </c>
      <c r="B27" s="109" t="s">
        <v>28</v>
      </c>
      <c r="C27" s="109">
        <v>4663448</v>
      </c>
      <c r="D27" s="110" t="s">
        <v>90</v>
      </c>
      <c r="E27" s="111">
        <v>42489</v>
      </c>
      <c r="F27" s="112">
        <v>893789.03</v>
      </c>
      <c r="G27" s="113">
        <v>67.21</v>
      </c>
      <c r="H27" s="114">
        <f t="shared" si="0"/>
        <v>893721.8200000001</v>
      </c>
      <c r="I27" s="115">
        <f t="shared" si="1"/>
        <v>0</v>
      </c>
      <c r="J27" s="18" t="s">
        <v>15</v>
      </c>
      <c r="M27" s="75"/>
    </row>
    <row r="28" spans="1:13" s="64" customFormat="1" ht="33.75">
      <c r="A28" s="108" t="s">
        <v>27</v>
      </c>
      <c r="B28" s="109" t="s">
        <v>28</v>
      </c>
      <c r="C28" s="109">
        <v>4663448</v>
      </c>
      <c r="D28" s="110" t="s">
        <v>104</v>
      </c>
      <c r="E28" s="111">
        <v>42521</v>
      </c>
      <c r="F28" s="112">
        <v>798486.52</v>
      </c>
      <c r="G28" s="113">
        <v>0</v>
      </c>
      <c r="H28" s="114">
        <v>68.18</v>
      </c>
      <c r="I28" s="115">
        <f t="shared" si="1"/>
        <v>798418.34</v>
      </c>
      <c r="J28" s="18" t="s">
        <v>15</v>
      </c>
      <c r="M28" s="75"/>
    </row>
    <row r="29" spans="1:13" s="64" customFormat="1" ht="33.75">
      <c r="A29" s="108" t="s">
        <v>27</v>
      </c>
      <c r="B29" s="109" t="s">
        <v>28</v>
      </c>
      <c r="C29" s="109">
        <v>4663448</v>
      </c>
      <c r="D29" s="110" t="s">
        <v>105</v>
      </c>
      <c r="E29" s="111">
        <v>42489</v>
      </c>
      <c r="F29" s="112">
        <v>312630.14</v>
      </c>
      <c r="G29" s="113">
        <v>0</v>
      </c>
      <c r="H29" s="114">
        <f t="shared" si="0"/>
        <v>312630.14</v>
      </c>
      <c r="I29" s="115">
        <f>F29-G29-H29</f>
        <v>0</v>
      </c>
      <c r="J29" s="18" t="s">
        <v>106</v>
      </c>
      <c r="M29" s="75"/>
    </row>
    <row r="30" spans="1:13" s="64" customFormat="1" ht="33.75">
      <c r="A30" s="108" t="s">
        <v>27</v>
      </c>
      <c r="B30" s="109" t="s">
        <v>28</v>
      </c>
      <c r="C30" s="109">
        <v>4663448</v>
      </c>
      <c r="D30" s="110" t="s">
        <v>105</v>
      </c>
      <c r="E30" s="111">
        <v>42489</v>
      </c>
      <c r="F30" s="112">
        <v>258008.68</v>
      </c>
      <c r="G30" s="113">
        <v>0</v>
      </c>
      <c r="H30" s="114">
        <f t="shared" si="0"/>
        <v>258008.68</v>
      </c>
      <c r="I30" s="115">
        <f t="shared" si="1"/>
        <v>0</v>
      </c>
      <c r="J30" s="18" t="s">
        <v>65</v>
      </c>
      <c r="M30" s="75"/>
    </row>
    <row r="31" spans="1:13" s="64" customFormat="1" ht="22.5">
      <c r="A31" s="108" t="s">
        <v>25</v>
      </c>
      <c r="B31" s="109" t="s">
        <v>26</v>
      </c>
      <c r="C31" s="109">
        <v>4483447</v>
      </c>
      <c r="D31" s="110" t="s">
        <v>107</v>
      </c>
      <c r="E31" s="111">
        <v>42489</v>
      </c>
      <c r="F31" s="112">
        <v>57911.7</v>
      </c>
      <c r="G31" s="113">
        <v>0</v>
      </c>
      <c r="H31" s="114">
        <f t="shared" si="0"/>
        <v>57911.7</v>
      </c>
      <c r="I31" s="115">
        <f t="shared" si="1"/>
        <v>0</v>
      </c>
      <c r="J31" s="18" t="s">
        <v>32</v>
      </c>
      <c r="M31" s="75"/>
    </row>
    <row r="32" spans="1:13" s="64" customFormat="1" ht="22.5">
      <c r="A32" s="108" t="s">
        <v>25</v>
      </c>
      <c r="B32" s="109" t="s">
        <v>26</v>
      </c>
      <c r="C32" s="109">
        <v>4483447</v>
      </c>
      <c r="D32" s="110" t="s">
        <v>108</v>
      </c>
      <c r="E32" s="111">
        <v>42489</v>
      </c>
      <c r="F32" s="112">
        <v>28955.85</v>
      </c>
      <c r="G32" s="113">
        <v>0</v>
      </c>
      <c r="H32" s="114">
        <f t="shared" si="0"/>
        <v>28955.85</v>
      </c>
      <c r="I32" s="115">
        <f t="shared" si="1"/>
        <v>0</v>
      </c>
      <c r="J32" s="18" t="s">
        <v>32</v>
      </c>
      <c r="M32" s="75"/>
    </row>
    <row r="33" spans="1:13" s="64" customFormat="1" ht="22.5">
      <c r="A33" s="108" t="s">
        <v>25</v>
      </c>
      <c r="B33" s="109" t="s">
        <v>26</v>
      </c>
      <c r="C33" s="109">
        <v>4483447</v>
      </c>
      <c r="D33" s="110" t="s">
        <v>109</v>
      </c>
      <c r="E33" s="111">
        <v>42489</v>
      </c>
      <c r="F33" s="112">
        <v>390.17</v>
      </c>
      <c r="G33" s="113">
        <v>0</v>
      </c>
      <c r="H33" s="114">
        <f t="shared" si="0"/>
        <v>390.17</v>
      </c>
      <c r="I33" s="115">
        <f t="shared" si="1"/>
        <v>0</v>
      </c>
      <c r="J33" s="18" t="s">
        <v>62</v>
      </c>
      <c r="M33" s="75"/>
    </row>
    <row r="34" spans="1:13" s="64" customFormat="1" ht="22.5">
      <c r="A34" s="108" t="s">
        <v>25</v>
      </c>
      <c r="B34" s="109" t="s">
        <v>26</v>
      </c>
      <c r="C34" s="109">
        <v>4483447</v>
      </c>
      <c r="D34" s="110" t="s">
        <v>110</v>
      </c>
      <c r="E34" s="111">
        <v>42489</v>
      </c>
      <c r="F34" s="112">
        <v>81.31</v>
      </c>
      <c r="G34" s="113">
        <v>0</v>
      </c>
      <c r="H34" s="114">
        <f t="shared" si="0"/>
        <v>81.31</v>
      </c>
      <c r="I34" s="115">
        <f t="shared" si="1"/>
        <v>0</v>
      </c>
      <c r="J34" s="18" t="s">
        <v>62</v>
      </c>
      <c r="M34" s="75"/>
    </row>
    <row r="35" spans="1:13" s="64" customFormat="1" ht="45">
      <c r="A35" s="17" t="s">
        <v>21</v>
      </c>
      <c r="B35" s="116" t="s">
        <v>19</v>
      </c>
      <c r="C35" s="117">
        <v>4548538</v>
      </c>
      <c r="D35" s="110" t="s">
        <v>111</v>
      </c>
      <c r="E35" s="111">
        <v>42489</v>
      </c>
      <c r="F35" s="112">
        <v>143211.61</v>
      </c>
      <c r="G35" s="113">
        <v>0</v>
      </c>
      <c r="H35" s="114">
        <f t="shared" si="0"/>
        <v>143211.61</v>
      </c>
      <c r="I35" s="115">
        <f t="shared" si="1"/>
        <v>0</v>
      </c>
      <c r="J35" s="18" t="s">
        <v>43</v>
      </c>
      <c r="M35" s="75"/>
    </row>
    <row r="36" spans="1:13" s="64" customFormat="1" ht="45">
      <c r="A36" s="17" t="s">
        <v>21</v>
      </c>
      <c r="B36" s="116" t="s">
        <v>19</v>
      </c>
      <c r="C36" s="117">
        <v>4548538</v>
      </c>
      <c r="D36" s="110" t="s">
        <v>112</v>
      </c>
      <c r="E36" s="111">
        <v>42489</v>
      </c>
      <c r="F36" s="112">
        <v>121955.35</v>
      </c>
      <c r="G36" s="113">
        <v>0</v>
      </c>
      <c r="H36" s="114">
        <f t="shared" si="0"/>
        <v>121955.35</v>
      </c>
      <c r="I36" s="115">
        <f t="shared" si="1"/>
        <v>0</v>
      </c>
      <c r="J36" s="18" t="s">
        <v>31</v>
      </c>
      <c r="M36" s="75"/>
    </row>
    <row r="37" spans="1:13" s="64" customFormat="1" ht="22.5">
      <c r="A37" s="108" t="s">
        <v>25</v>
      </c>
      <c r="B37" s="109" t="s">
        <v>26</v>
      </c>
      <c r="C37" s="109">
        <v>4483447</v>
      </c>
      <c r="D37" s="110" t="s">
        <v>113</v>
      </c>
      <c r="E37" s="111">
        <v>42489</v>
      </c>
      <c r="F37" s="112">
        <v>58940.54</v>
      </c>
      <c r="G37" s="113">
        <v>0</v>
      </c>
      <c r="H37" s="114">
        <f t="shared" si="0"/>
        <v>58940.54</v>
      </c>
      <c r="I37" s="115">
        <f t="shared" si="1"/>
        <v>0</v>
      </c>
      <c r="J37" s="18" t="s">
        <v>24</v>
      </c>
      <c r="M37" s="75"/>
    </row>
    <row r="38" spans="1:13" s="64" customFormat="1" ht="22.5">
      <c r="A38" s="108" t="s">
        <v>25</v>
      </c>
      <c r="B38" s="109" t="s">
        <v>26</v>
      </c>
      <c r="C38" s="109">
        <v>4483447</v>
      </c>
      <c r="D38" s="110" t="s">
        <v>114</v>
      </c>
      <c r="E38" s="111">
        <v>42489</v>
      </c>
      <c r="F38" s="112">
        <v>39481.38</v>
      </c>
      <c r="G38" s="113">
        <v>0</v>
      </c>
      <c r="H38" s="114">
        <f t="shared" si="0"/>
        <v>39481.38</v>
      </c>
      <c r="I38" s="115">
        <f t="shared" si="1"/>
        <v>0</v>
      </c>
      <c r="J38" s="18" t="s">
        <v>24</v>
      </c>
      <c r="M38" s="75"/>
    </row>
    <row r="39" spans="1:13" s="64" customFormat="1" ht="45">
      <c r="A39" s="17" t="s">
        <v>21</v>
      </c>
      <c r="B39" s="116" t="s">
        <v>19</v>
      </c>
      <c r="C39" s="117">
        <v>4548538</v>
      </c>
      <c r="D39" s="110" t="s">
        <v>115</v>
      </c>
      <c r="E39" s="111">
        <v>42489</v>
      </c>
      <c r="F39" s="112">
        <v>177630.76</v>
      </c>
      <c r="G39" s="113">
        <v>0</v>
      </c>
      <c r="H39" s="114">
        <f t="shared" si="0"/>
        <v>177630.76</v>
      </c>
      <c r="I39" s="115">
        <f t="shared" si="1"/>
        <v>0</v>
      </c>
      <c r="J39" s="18" t="s">
        <v>24</v>
      </c>
      <c r="M39" s="75"/>
    </row>
    <row r="40" spans="1:13" s="64" customFormat="1" ht="33.75">
      <c r="A40" s="108" t="s">
        <v>27</v>
      </c>
      <c r="B40" s="109" t="s">
        <v>28</v>
      </c>
      <c r="C40" s="109">
        <v>4663448</v>
      </c>
      <c r="D40" s="110" t="s">
        <v>116</v>
      </c>
      <c r="E40" s="111">
        <v>42489</v>
      </c>
      <c r="F40" s="112">
        <v>3391.52</v>
      </c>
      <c r="G40" s="113">
        <v>0</v>
      </c>
      <c r="H40" s="114">
        <f t="shared" si="0"/>
        <v>3391.52</v>
      </c>
      <c r="I40" s="115">
        <f t="shared" si="1"/>
        <v>0</v>
      </c>
      <c r="J40" s="18" t="s">
        <v>117</v>
      </c>
      <c r="M40" s="75"/>
    </row>
    <row r="41" spans="1:13" s="64" customFormat="1" ht="33.75">
      <c r="A41" s="108" t="s">
        <v>27</v>
      </c>
      <c r="B41" s="109" t="s">
        <v>28</v>
      </c>
      <c r="C41" s="109">
        <v>4663448</v>
      </c>
      <c r="D41" s="110" t="s">
        <v>116</v>
      </c>
      <c r="E41" s="111">
        <v>42489</v>
      </c>
      <c r="F41" s="112">
        <v>51.67</v>
      </c>
      <c r="G41" s="113">
        <v>0</v>
      </c>
      <c r="H41" s="114">
        <f t="shared" si="0"/>
        <v>51.67</v>
      </c>
      <c r="I41" s="115">
        <f t="shared" si="1"/>
        <v>0</v>
      </c>
      <c r="J41" s="18" t="s">
        <v>118</v>
      </c>
      <c r="M41" s="75"/>
    </row>
    <row r="42" spans="1:13" s="64" customFormat="1" ht="12.75">
      <c r="A42" s="120" t="s">
        <v>13</v>
      </c>
      <c r="B42" s="121"/>
      <c r="C42" s="120"/>
      <c r="D42" s="120"/>
      <c r="E42" s="122"/>
      <c r="F42" s="115">
        <f>SUM(F10:F41)</f>
        <v>9543498.019999998</v>
      </c>
      <c r="G42" s="115">
        <f>SUM(G10:G41)</f>
        <v>67.21</v>
      </c>
      <c r="H42" s="115">
        <f>SUM(H10:H41)</f>
        <v>8695951.219999999</v>
      </c>
      <c r="I42" s="115">
        <f>SUM(I10:I41)</f>
        <v>847479.59</v>
      </c>
      <c r="J42" s="123"/>
      <c r="M42" s="75"/>
    </row>
    <row r="43" spans="1:13" s="64" customFormat="1" ht="12.75">
      <c r="A43" s="34"/>
      <c r="B43" s="35"/>
      <c r="C43" s="34"/>
      <c r="D43" s="34"/>
      <c r="E43" s="36"/>
      <c r="F43" s="50"/>
      <c r="G43" s="50"/>
      <c r="H43" s="50"/>
      <c r="I43" s="50"/>
      <c r="J43" s="37"/>
      <c r="M43" s="75"/>
    </row>
    <row r="44" spans="1:8" ht="12.75">
      <c r="A44" s="8"/>
      <c r="B44" s="9"/>
      <c r="G44" s="51"/>
      <c r="H44" s="46"/>
    </row>
    <row r="45" spans="1:8" ht="12.75">
      <c r="A45" s="8"/>
      <c r="B45" s="9"/>
      <c r="G45" s="51"/>
      <c r="H45" s="46"/>
    </row>
    <row r="46" spans="7:8" ht="12.75">
      <c r="G46" s="48"/>
      <c r="H46" s="47"/>
    </row>
    <row r="47" spans="7:8" ht="12.75">
      <c r="G47" s="51"/>
      <c r="H47" s="46"/>
    </row>
    <row r="48" spans="7:8" ht="12.75">
      <c r="G48" s="51"/>
      <c r="H48" s="46"/>
    </row>
    <row r="49" spans="7:8" ht="12.75">
      <c r="G49" s="48"/>
      <c r="H49" s="47"/>
    </row>
    <row r="50" spans="2:8" ht="12.75">
      <c r="B50" s="33"/>
      <c r="C50" s="8"/>
      <c r="H50" s="48"/>
    </row>
    <row r="51" spans="2:8" ht="12.75">
      <c r="B51" s="9"/>
      <c r="C51" s="8"/>
      <c r="G51" s="49"/>
      <c r="H51" s="49"/>
    </row>
    <row r="52" spans="3:8" ht="12.75">
      <c r="C52" s="8"/>
      <c r="G52" s="48"/>
      <c r="H52" s="48"/>
    </row>
    <row r="53" ht="12.75">
      <c r="G53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69085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D28" sqref="D28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119</v>
      </c>
      <c r="C7" s="1"/>
      <c r="D7" s="1"/>
      <c r="E7" s="1"/>
      <c r="F7" s="41"/>
      <c r="G7" s="41"/>
      <c r="H7" s="42"/>
      <c r="I7" s="5"/>
      <c r="J7" s="6"/>
      <c r="K7" s="1"/>
    </row>
    <row r="8" spans="1:3" ht="12.75">
      <c r="A8" s="106" t="s">
        <v>95</v>
      </c>
      <c r="B8" s="9"/>
      <c r="C8" s="8"/>
    </row>
    <row r="9" spans="1:10" s="64" customFormat="1" ht="33.75">
      <c r="A9" s="15" t="s">
        <v>0</v>
      </c>
      <c r="B9" s="32" t="s">
        <v>1</v>
      </c>
      <c r="C9" s="15" t="s">
        <v>2</v>
      </c>
      <c r="D9" s="16" t="s">
        <v>9</v>
      </c>
      <c r="E9" s="16" t="s">
        <v>10</v>
      </c>
      <c r="F9" s="52" t="s">
        <v>11</v>
      </c>
      <c r="G9" s="15" t="s">
        <v>12</v>
      </c>
      <c r="H9" s="107" t="s">
        <v>3</v>
      </c>
      <c r="I9" s="17" t="s">
        <v>17</v>
      </c>
      <c r="J9" s="18" t="s">
        <v>18</v>
      </c>
    </row>
    <row r="10" spans="1:10" s="73" customFormat="1" ht="22.5">
      <c r="A10" s="108" t="s">
        <v>25</v>
      </c>
      <c r="B10" s="109" t="s">
        <v>26</v>
      </c>
      <c r="C10" s="109">
        <v>4483447</v>
      </c>
      <c r="D10" s="110" t="s">
        <v>120</v>
      </c>
      <c r="E10" s="111">
        <v>42521</v>
      </c>
      <c r="F10" s="112">
        <v>1553922.14</v>
      </c>
      <c r="G10" s="113">
        <v>0</v>
      </c>
      <c r="H10" s="114">
        <f aca="true" t="shared" si="0" ref="H10:H21">F10-G10</f>
        <v>1553922.14</v>
      </c>
      <c r="I10" s="115">
        <f aca="true" t="shared" si="1" ref="I10:I21">F10-G10-H10</f>
        <v>0</v>
      </c>
      <c r="J10" s="18" t="s">
        <v>14</v>
      </c>
    </row>
    <row r="11" spans="1:10" s="64" customFormat="1" ht="90">
      <c r="A11" s="17" t="s">
        <v>22</v>
      </c>
      <c r="B11" s="32" t="s">
        <v>78</v>
      </c>
      <c r="C11" s="17">
        <v>17802939</v>
      </c>
      <c r="D11" s="110">
        <v>16114</v>
      </c>
      <c r="E11" s="111">
        <v>42521</v>
      </c>
      <c r="F11" s="112">
        <v>1510919.23</v>
      </c>
      <c r="G11" s="113"/>
      <c r="H11" s="114">
        <f t="shared" si="0"/>
        <v>1510919.23</v>
      </c>
      <c r="I11" s="115">
        <f t="shared" si="1"/>
        <v>0</v>
      </c>
      <c r="J11" s="18" t="s">
        <v>14</v>
      </c>
    </row>
    <row r="12" spans="1:10" s="64" customFormat="1" ht="22.5">
      <c r="A12" s="108" t="s">
        <v>25</v>
      </c>
      <c r="B12" s="109" t="s">
        <v>26</v>
      </c>
      <c r="C12" s="109">
        <v>4483447</v>
      </c>
      <c r="D12" s="118" t="s">
        <v>103</v>
      </c>
      <c r="E12" s="111">
        <v>42521</v>
      </c>
      <c r="F12" s="112">
        <v>49073.74</v>
      </c>
      <c r="G12" s="113">
        <v>12.49</v>
      </c>
      <c r="H12" s="114">
        <f t="shared" si="0"/>
        <v>49061.25</v>
      </c>
      <c r="I12" s="115">
        <f t="shared" si="1"/>
        <v>0</v>
      </c>
      <c r="J12" s="18" t="s">
        <v>89</v>
      </c>
    </row>
    <row r="13" spans="1:10" s="64" customFormat="1" ht="22.5">
      <c r="A13" s="108" t="s">
        <v>25</v>
      </c>
      <c r="B13" s="109" t="s">
        <v>26</v>
      </c>
      <c r="C13" s="109">
        <v>4483447</v>
      </c>
      <c r="D13" s="118" t="s">
        <v>103</v>
      </c>
      <c r="E13" s="111">
        <v>42521</v>
      </c>
      <c r="F13" s="112">
        <v>19117.88</v>
      </c>
      <c r="G13" s="113">
        <v>0</v>
      </c>
      <c r="H13" s="114">
        <f t="shared" si="0"/>
        <v>19117.88</v>
      </c>
      <c r="I13" s="115">
        <f t="shared" si="1"/>
        <v>0</v>
      </c>
      <c r="J13" s="18" t="s">
        <v>29</v>
      </c>
    </row>
    <row r="14" spans="1:10" s="64" customFormat="1" ht="45">
      <c r="A14" s="17" t="s">
        <v>21</v>
      </c>
      <c r="B14" s="116" t="s">
        <v>19</v>
      </c>
      <c r="C14" s="117">
        <v>4548538</v>
      </c>
      <c r="D14" s="118" t="s">
        <v>121</v>
      </c>
      <c r="E14" s="111">
        <v>42521</v>
      </c>
      <c r="F14" s="112">
        <v>24672.54</v>
      </c>
      <c r="G14" s="113">
        <v>0</v>
      </c>
      <c r="H14" s="114">
        <f t="shared" si="0"/>
        <v>24672.54</v>
      </c>
      <c r="I14" s="115">
        <f t="shared" si="1"/>
        <v>0</v>
      </c>
      <c r="J14" s="18" t="s">
        <v>29</v>
      </c>
    </row>
    <row r="15" spans="1:10" s="64" customFormat="1" ht="45">
      <c r="A15" s="17" t="s">
        <v>21</v>
      </c>
      <c r="B15" s="116" t="s">
        <v>19</v>
      </c>
      <c r="C15" s="117">
        <v>4548538</v>
      </c>
      <c r="D15" s="118" t="s">
        <v>121</v>
      </c>
      <c r="E15" s="111">
        <v>42521</v>
      </c>
      <c r="F15" s="112">
        <v>141459.82</v>
      </c>
      <c r="G15" s="113">
        <v>0</v>
      </c>
      <c r="H15" s="114">
        <f t="shared" si="0"/>
        <v>141459.82</v>
      </c>
      <c r="I15" s="115">
        <f t="shared" si="1"/>
        <v>0</v>
      </c>
      <c r="J15" s="18" t="s">
        <v>52</v>
      </c>
    </row>
    <row r="16" spans="1:10" s="64" customFormat="1" ht="33.75">
      <c r="A16" s="15" t="s">
        <v>53</v>
      </c>
      <c r="B16" s="32" t="s">
        <v>54</v>
      </c>
      <c r="C16" s="15">
        <v>11302934</v>
      </c>
      <c r="D16" s="118">
        <v>2477969</v>
      </c>
      <c r="E16" s="111">
        <v>42521</v>
      </c>
      <c r="F16" s="112">
        <v>12482.19</v>
      </c>
      <c r="G16" s="113"/>
      <c r="H16" s="114">
        <f t="shared" si="0"/>
        <v>12482.19</v>
      </c>
      <c r="I16" s="115">
        <f t="shared" si="1"/>
        <v>0</v>
      </c>
      <c r="J16" s="18" t="s">
        <v>89</v>
      </c>
    </row>
    <row r="17" spans="1:10" s="73" customFormat="1" ht="90">
      <c r="A17" s="17" t="s">
        <v>22</v>
      </c>
      <c r="B17" s="32" t="s">
        <v>78</v>
      </c>
      <c r="C17" s="17">
        <v>17802939</v>
      </c>
      <c r="D17" s="16">
        <v>16115</v>
      </c>
      <c r="E17" s="111">
        <v>42521</v>
      </c>
      <c r="F17" s="112">
        <v>42553.6</v>
      </c>
      <c r="G17" s="113"/>
      <c r="H17" s="114">
        <f t="shared" si="0"/>
        <v>42553.6</v>
      </c>
      <c r="I17" s="115">
        <f t="shared" si="1"/>
        <v>0</v>
      </c>
      <c r="J17" s="119" t="s">
        <v>23</v>
      </c>
    </row>
    <row r="18" spans="1:13" s="64" customFormat="1" ht="33.75">
      <c r="A18" s="108" t="s">
        <v>27</v>
      </c>
      <c r="B18" s="109" t="s">
        <v>28</v>
      </c>
      <c r="C18" s="109">
        <v>4663448</v>
      </c>
      <c r="D18" s="110" t="s">
        <v>104</v>
      </c>
      <c r="E18" s="111">
        <v>42521</v>
      </c>
      <c r="F18" s="112">
        <v>798486.52</v>
      </c>
      <c r="G18" s="113">
        <v>68.18</v>
      </c>
      <c r="H18" s="114">
        <f t="shared" si="0"/>
        <v>798418.34</v>
      </c>
      <c r="I18" s="115">
        <f t="shared" si="1"/>
        <v>0</v>
      </c>
      <c r="J18" s="18" t="s">
        <v>15</v>
      </c>
      <c r="M18" s="75"/>
    </row>
    <row r="19" spans="1:13" s="64" customFormat="1" ht="22.5">
      <c r="A19" s="108" t="s">
        <v>25</v>
      </c>
      <c r="B19" s="109" t="s">
        <v>26</v>
      </c>
      <c r="C19" s="109">
        <v>4483447</v>
      </c>
      <c r="D19" s="110" t="s">
        <v>122</v>
      </c>
      <c r="E19" s="111">
        <v>42521</v>
      </c>
      <c r="F19" s="112">
        <v>28955.85</v>
      </c>
      <c r="G19" s="113">
        <v>0</v>
      </c>
      <c r="H19" s="114">
        <f t="shared" si="0"/>
        <v>28955.85</v>
      </c>
      <c r="I19" s="115">
        <f t="shared" si="1"/>
        <v>0</v>
      </c>
      <c r="J19" s="18" t="s">
        <v>32</v>
      </c>
      <c r="M19" s="75"/>
    </row>
    <row r="20" spans="1:13" s="64" customFormat="1" ht="22.5">
      <c r="A20" s="108" t="s">
        <v>25</v>
      </c>
      <c r="B20" s="109" t="s">
        <v>26</v>
      </c>
      <c r="C20" s="109">
        <v>4483447</v>
      </c>
      <c r="D20" s="110" t="s">
        <v>123</v>
      </c>
      <c r="E20" s="111">
        <v>42521</v>
      </c>
      <c r="F20" s="112">
        <v>5773</v>
      </c>
      <c r="G20" s="113">
        <v>0</v>
      </c>
      <c r="H20" s="114">
        <f t="shared" si="0"/>
        <v>5773</v>
      </c>
      <c r="I20" s="115">
        <f t="shared" si="1"/>
        <v>0</v>
      </c>
      <c r="J20" s="18" t="s">
        <v>24</v>
      </c>
      <c r="M20" s="75"/>
    </row>
    <row r="21" spans="1:13" s="64" customFormat="1" ht="33.75">
      <c r="A21" s="108" t="s">
        <v>27</v>
      </c>
      <c r="B21" s="109" t="s">
        <v>28</v>
      </c>
      <c r="C21" s="109">
        <v>4663448</v>
      </c>
      <c r="D21" s="110" t="s">
        <v>124</v>
      </c>
      <c r="E21" s="111">
        <v>42521</v>
      </c>
      <c r="F21" s="112">
        <v>1700.4</v>
      </c>
      <c r="G21" s="113">
        <v>0</v>
      </c>
      <c r="H21" s="114">
        <f t="shared" si="0"/>
        <v>1700.4</v>
      </c>
      <c r="I21" s="115">
        <f t="shared" si="1"/>
        <v>0</v>
      </c>
      <c r="J21" s="18" t="s">
        <v>117</v>
      </c>
      <c r="M21" s="75"/>
    </row>
    <row r="22" spans="1:13" s="64" customFormat="1" ht="12.75">
      <c r="A22" s="120" t="s">
        <v>13</v>
      </c>
      <c r="B22" s="121"/>
      <c r="C22" s="120"/>
      <c r="D22" s="120"/>
      <c r="E22" s="122"/>
      <c r="F22" s="115">
        <f>SUM(F10:F21)</f>
        <v>4189116.91</v>
      </c>
      <c r="G22" s="115">
        <f>SUM(G10:G21)</f>
        <v>80.67</v>
      </c>
      <c r="H22" s="115">
        <f>SUM(H10:H21)</f>
        <v>4189036.2399999998</v>
      </c>
      <c r="I22" s="115">
        <f>SUM(I10:I21)</f>
        <v>0</v>
      </c>
      <c r="J22" s="123"/>
      <c r="M22" s="75"/>
    </row>
    <row r="23" spans="1:8" ht="12.75">
      <c r="A23" s="8"/>
      <c r="B23" s="9"/>
      <c r="G23" s="51"/>
      <c r="H23" s="46"/>
    </row>
    <row r="24" spans="7:8" ht="12.75">
      <c r="G24" s="48"/>
      <c r="H24" s="47"/>
    </row>
    <row r="25" spans="7:8" ht="12.75">
      <c r="G25" s="51"/>
      <c r="H25" s="46"/>
    </row>
    <row r="26" spans="7:8" ht="12.75">
      <c r="G26" s="51"/>
      <c r="H26" s="46"/>
    </row>
    <row r="27" spans="7:8" ht="12.75">
      <c r="G27" s="48"/>
      <c r="H27" s="47"/>
    </row>
    <row r="28" spans="2:8" ht="12.75">
      <c r="B28" s="33"/>
      <c r="C28" s="8"/>
      <c r="H28" s="48"/>
    </row>
    <row r="29" spans="2:8" ht="12.75">
      <c r="B29" s="9"/>
      <c r="C29" s="8"/>
      <c r="G29" s="49"/>
      <c r="H29" s="49"/>
    </row>
    <row r="30" spans="3:8" ht="12.75">
      <c r="C30" s="8"/>
      <c r="G30" s="48"/>
      <c r="H30" s="48"/>
    </row>
    <row r="31" ht="12.75">
      <c r="G31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23102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E35" sqref="E35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125</v>
      </c>
      <c r="C7" s="1"/>
      <c r="D7" s="1"/>
      <c r="E7" s="1"/>
      <c r="F7" s="41"/>
      <c r="G7" s="41"/>
      <c r="H7" s="42"/>
      <c r="I7" s="5"/>
      <c r="J7" s="6"/>
      <c r="K7" s="1"/>
    </row>
    <row r="8" spans="1:3" ht="12.75">
      <c r="A8" s="106" t="s">
        <v>95</v>
      </c>
      <c r="B8" s="9"/>
      <c r="C8" s="8"/>
    </row>
    <row r="9" spans="1:10" s="64" customFormat="1" ht="48">
      <c r="A9" s="76" t="s">
        <v>0</v>
      </c>
      <c r="B9" s="77" t="s">
        <v>1</v>
      </c>
      <c r="C9" s="76" t="s">
        <v>2</v>
      </c>
      <c r="D9" s="78" t="s">
        <v>9</v>
      </c>
      <c r="E9" s="78" t="s">
        <v>10</v>
      </c>
      <c r="F9" s="79" t="s">
        <v>11</v>
      </c>
      <c r="G9" s="76" t="s">
        <v>12</v>
      </c>
      <c r="H9" s="80" t="s">
        <v>3</v>
      </c>
      <c r="I9" s="81" t="s">
        <v>17</v>
      </c>
      <c r="J9" s="82" t="s">
        <v>18</v>
      </c>
    </row>
    <row r="10" spans="1:10" s="73" customFormat="1" ht="36">
      <c r="A10" s="83" t="s">
        <v>25</v>
      </c>
      <c r="B10" s="84" t="s">
        <v>26</v>
      </c>
      <c r="C10" s="84">
        <v>4483447</v>
      </c>
      <c r="D10" s="85" t="s">
        <v>126</v>
      </c>
      <c r="E10" s="86">
        <v>42551</v>
      </c>
      <c r="F10" s="87">
        <v>1822694.12</v>
      </c>
      <c r="G10" s="88">
        <v>0</v>
      </c>
      <c r="H10" s="89">
        <f aca="true" t="shared" si="0" ref="H10:H24">F10-G10</f>
        <v>1822694.12</v>
      </c>
      <c r="I10" s="90">
        <f aca="true" t="shared" si="1" ref="I10:I24">F10-G10-H10</f>
        <v>0</v>
      </c>
      <c r="J10" s="82" t="s">
        <v>14</v>
      </c>
    </row>
    <row r="11" spans="1:10" s="64" customFormat="1" ht="96">
      <c r="A11" s="81" t="s">
        <v>22</v>
      </c>
      <c r="B11" s="77" t="s">
        <v>78</v>
      </c>
      <c r="C11" s="81">
        <v>17802939</v>
      </c>
      <c r="D11" s="85">
        <v>16117</v>
      </c>
      <c r="E11" s="86">
        <v>42551</v>
      </c>
      <c r="F11" s="87">
        <v>1711121.42</v>
      </c>
      <c r="G11" s="88">
        <v>0</v>
      </c>
      <c r="H11" s="89">
        <f t="shared" si="0"/>
        <v>1711121.42</v>
      </c>
      <c r="I11" s="90">
        <f t="shared" si="1"/>
        <v>0</v>
      </c>
      <c r="J11" s="82" t="s">
        <v>14</v>
      </c>
    </row>
    <row r="12" spans="1:10" s="64" customFormat="1" ht="36">
      <c r="A12" s="83" t="s">
        <v>25</v>
      </c>
      <c r="B12" s="84" t="s">
        <v>26</v>
      </c>
      <c r="C12" s="84">
        <v>4483447</v>
      </c>
      <c r="D12" s="93" t="s">
        <v>127</v>
      </c>
      <c r="E12" s="86">
        <v>42551</v>
      </c>
      <c r="F12" s="87">
        <v>55903.24</v>
      </c>
      <c r="G12" s="88"/>
      <c r="H12" s="89">
        <f t="shared" si="0"/>
        <v>55903.24</v>
      </c>
      <c r="I12" s="90">
        <f t="shared" si="1"/>
        <v>0</v>
      </c>
      <c r="J12" s="82" t="s">
        <v>89</v>
      </c>
    </row>
    <row r="13" spans="1:10" s="64" customFormat="1" ht="36">
      <c r="A13" s="83" t="s">
        <v>25</v>
      </c>
      <c r="B13" s="84" t="s">
        <v>26</v>
      </c>
      <c r="C13" s="84">
        <v>4483447</v>
      </c>
      <c r="D13" s="93" t="s">
        <v>127</v>
      </c>
      <c r="E13" s="86">
        <v>42551</v>
      </c>
      <c r="F13" s="87">
        <v>29412.13</v>
      </c>
      <c r="G13" s="88">
        <v>0</v>
      </c>
      <c r="H13" s="89">
        <f t="shared" si="0"/>
        <v>29412.13</v>
      </c>
      <c r="I13" s="90">
        <f t="shared" si="1"/>
        <v>0</v>
      </c>
      <c r="J13" s="82" t="s">
        <v>29</v>
      </c>
    </row>
    <row r="14" spans="1:10" s="64" customFormat="1" ht="48">
      <c r="A14" s="81" t="s">
        <v>21</v>
      </c>
      <c r="B14" s="91" t="s">
        <v>19</v>
      </c>
      <c r="C14" s="92">
        <v>4548538</v>
      </c>
      <c r="D14" s="93" t="s">
        <v>128</v>
      </c>
      <c r="E14" s="86">
        <v>42551</v>
      </c>
      <c r="F14" s="87">
        <v>70235.3</v>
      </c>
      <c r="G14" s="88">
        <v>0</v>
      </c>
      <c r="H14" s="89">
        <f t="shared" si="0"/>
        <v>70235.3</v>
      </c>
      <c r="I14" s="90">
        <f t="shared" si="1"/>
        <v>0</v>
      </c>
      <c r="J14" s="82" t="s">
        <v>52</v>
      </c>
    </row>
    <row r="15" spans="1:10" s="64" customFormat="1" ht="36">
      <c r="A15" s="76" t="s">
        <v>53</v>
      </c>
      <c r="B15" s="77" t="s">
        <v>54</v>
      </c>
      <c r="C15" s="76">
        <v>11302934</v>
      </c>
      <c r="D15" s="93">
        <v>2477973</v>
      </c>
      <c r="E15" s="86">
        <v>42551</v>
      </c>
      <c r="F15" s="87">
        <v>19033.36</v>
      </c>
      <c r="G15" s="88"/>
      <c r="H15" s="89">
        <f t="shared" si="0"/>
        <v>19033.36</v>
      </c>
      <c r="I15" s="90">
        <f t="shared" si="1"/>
        <v>0</v>
      </c>
      <c r="J15" s="82" t="s">
        <v>89</v>
      </c>
    </row>
    <row r="16" spans="1:10" s="73" customFormat="1" ht="96">
      <c r="A16" s="81" t="s">
        <v>22</v>
      </c>
      <c r="B16" s="77" t="s">
        <v>78</v>
      </c>
      <c r="C16" s="81">
        <v>17802939</v>
      </c>
      <c r="D16" s="78">
        <v>16118</v>
      </c>
      <c r="E16" s="86">
        <v>42551</v>
      </c>
      <c r="F16" s="87">
        <v>45055.15</v>
      </c>
      <c r="G16" s="88">
        <v>0</v>
      </c>
      <c r="H16" s="89">
        <f t="shared" si="0"/>
        <v>45055.15</v>
      </c>
      <c r="I16" s="90">
        <f t="shared" si="1"/>
        <v>0</v>
      </c>
      <c r="J16" s="94" t="s">
        <v>23</v>
      </c>
    </row>
    <row r="17" spans="1:10" s="73" customFormat="1" ht="48">
      <c r="A17" s="81" t="s">
        <v>21</v>
      </c>
      <c r="B17" s="91" t="s">
        <v>19</v>
      </c>
      <c r="C17" s="92">
        <v>4548538</v>
      </c>
      <c r="D17" s="85" t="s">
        <v>128</v>
      </c>
      <c r="E17" s="86">
        <v>42551</v>
      </c>
      <c r="F17" s="87">
        <v>40860.05</v>
      </c>
      <c r="G17" s="88">
        <v>0</v>
      </c>
      <c r="H17" s="89">
        <f t="shared" si="0"/>
        <v>40860.05</v>
      </c>
      <c r="I17" s="90">
        <f t="shared" si="1"/>
        <v>0</v>
      </c>
      <c r="J17" s="94" t="s">
        <v>30</v>
      </c>
    </row>
    <row r="18" spans="1:13" s="64" customFormat="1" ht="48">
      <c r="A18" s="83" t="s">
        <v>27</v>
      </c>
      <c r="B18" s="84" t="s">
        <v>28</v>
      </c>
      <c r="C18" s="84">
        <v>4663448</v>
      </c>
      <c r="D18" s="85" t="s">
        <v>129</v>
      </c>
      <c r="E18" s="86">
        <v>42551</v>
      </c>
      <c r="F18" s="87">
        <v>798486.52</v>
      </c>
      <c r="G18" s="88">
        <v>0</v>
      </c>
      <c r="H18" s="89">
        <f t="shared" si="0"/>
        <v>798486.52</v>
      </c>
      <c r="I18" s="90">
        <f t="shared" si="1"/>
        <v>0</v>
      </c>
      <c r="J18" s="82" t="s">
        <v>15</v>
      </c>
      <c r="M18" s="75"/>
    </row>
    <row r="19" spans="1:13" s="64" customFormat="1" ht="48">
      <c r="A19" s="83" t="s">
        <v>27</v>
      </c>
      <c r="B19" s="84" t="s">
        <v>28</v>
      </c>
      <c r="C19" s="84">
        <v>4663448</v>
      </c>
      <c r="D19" s="85" t="s">
        <v>130</v>
      </c>
      <c r="E19" s="86">
        <v>42551</v>
      </c>
      <c r="F19" s="87">
        <v>1702.58</v>
      </c>
      <c r="G19" s="88">
        <v>0</v>
      </c>
      <c r="H19" s="89">
        <f>F19-G19</f>
        <v>1702.58</v>
      </c>
      <c r="I19" s="90">
        <f>F19-G19-H19</f>
        <v>0</v>
      </c>
      <c r="J19" s="82" t="s">
        <v>117</v>
      </c>
      <c r="M19" s="75"/>
    </row>
    <row r="20" spans="1:13" s="64" customFormat="1" ht="48">
      <c r="A20" s="83" t="s">
        <v>27</v>
      </c>
      <c r="B20" s="84" t="s">
        <v>28</v>
      </c>
      <c r="C20" s="84">
        <v>4663448</v>
      </c>
      <c r="D20" s="85" t="s">
        <v>130</v>
      </c>
      <c r="E20" s="86">
        <v>42551</v>
      </c>
      <c r="F20" s="87">
        <v>128.08</v>
      </c>
      <c r="G20" s="88">
        <v>0</v>
      </c>
      <c r="H20" s="89">
        <f>F20-G20</f>
        <v>128.08</v>
      </c>
      <c r="I20" s="90">
        <f>F20-G20-H20</f>
        <v>0</v>
      </c>
      <c r="J20" s="82" t="s">
        <v>118</v>
      </c>
      <c r="M20" s="75"/>
    </row>
    <row r="21" spans="1:13" s="64" customFormat="1" ht="36">
      <c r="A21" s="83" t="s">
        <v>25</v>
      </c>
      <c r="B21" s="84" t="s">
        <v>26</v>
      </c>
      <c r="C21" s="84">
        <v>4483447</v>
      </c>
      <c r="D21" s="85" t="s">
        <v>131</v>
      </c>
      <c r="E21" s="86">
        <v>42551</v>
      </c>
      <c r="F21" s="87">
        <v>31368.84</v>
      </c>
      <c r="G21" s="88">
        <v>0</v>
      </c>
      <c r="H21" s="89">
        <f t="shared" si="0"/>
        <v>31368.84</v>
      </c>
      <c r="I21" s="90">
        <f t="shared" si="1"/>
        <v>0</v>
      </c>
      <c r="J21" s="82" t="s">
        <v>32</v>
      </c>
      <c r="M21" s="75"/>
    </row>
    <row r="22" spans="1:13" s="64" customFormat="1" ht="36">
      <c r="A22" s="83" t="s">
        <v>25</v>
      </c>
      <c r="B22" s="84" t="s">
        <v>26</v>
      </c>
      <c r="C22" s="84">
        <v>4483447</v>
      </c>
      <c r="D22" s="85" t="s">
        <v>132</v>
      </c>
      <c r="E22" s="86">
        <v>42551</v>
      </c>
      <c r="F22" s="87">
        <v>51481.92</v>
      </c>
      <c r="G22" s="88">
        <v>0</v>
      </c>
      <c r="H22" s="89">
        <f t="shared" si="0"/>
        <v>51481.92</v>
      </c>
      <c r="I22" s="90">
        <f t="shared" si="1"/>
        <v>0</v>
      </c>
      <c r="J22" s="82" t="s">
        <v>24</v>
      </c>
      <c r="M22" s="75"/>
    </row>
    <row r="23" spans="1:13" s="64" customFormat="1" ht="48">
      <c r="A23" s="81" t="s">
        <v>21</v>
      </c>
      <c r="B23" s="91" t="s">
        <v>19</v>
      </c>
      <c r="C23" s="92">
        <v>4548538</v>
      </c>
      <c r="D23" s="85" t="s">
        <v>133</v>
      </c>
      <c r="E23" s="86">
        <v>42551</v>
      </c>
      <c r="F23" s="87">
        <v>286423.2</v>
      </c>
      <c r="G23" s="88">
        <v>0</v>
      </c>
      <c r="H23" s="89">
        <f t="shared" si="0"/>
        <v>286423.2</v>
      </c>
      <c r="I23" s="90">
        <f t="shared" si="1"/>
        <v>0</v>
      </c>
      <c r="J23" s="82" t="s">
        <v>43</v>
      </c>
      <c r="M23" s="75"/>
    </row>
    <row r="24" spans="1:13" s="64" customFormat="1" ht="24">
      <c r="A24" s="83" t="s">
        <v>33</v>
      </c>
      <c r="B24" s="84" t="s">
        <v>91</v>
      </c>
      <c r="C24" s="92">
        <v>2487647</v>
      </c>
      <c r="D24" s="85" t="s">
        <v>134</v>
      </c>
      <c r="E24" s="86">
        <v>42551</v>
      </c>
      <c r="F24" s="87">
        <v>471823.94</v>
      </c>
      <c r="G24" s="88">
        <v>0</v>
      </c>
      <c r="H24" s="89">
        <f t="shared" si="0"/>
        <v>471823.94</v>
      </c>
      <c r="I24" s="90">
        <f t="shared" si="1"/>
        <v>0</v>
      </c>
      <c r="J24" s="82" t="s">
        <v>31</v>
      </c>
      <c r="M24" s="75"/>
    </row>
    <row r="25" spans="1:13" s="64" customFormat="1" ht="12.75">
      <c r="A25" s="96" t="s">
        <v>13</v>
      </c>
      <c r="B25" s="97"/>
      <c r="C25" s="96"/>
      <c r="D25" s="96"/>
      <c r="E25" s="98"/>
      <c r="F25" s="90">
        <f>SUM(F10:F24)</f>
        <v>5435729.85</v>
      </c>
      <c r="G25" s="90">
        <f>SUM(G10:G24)</f>
        <v>0</v>
      </c>
      <c r="H25" s="90">
        <f>SUM(H10:H24)</f>
        <v>5435729.85</v>
      </c>
      <c r="I25" s="90">
        <f>SUM(I10:I24)</f>
        <v>0</v>
      </c>
      <c r="J25" s="99"/>
      <c r="M25" s="75"/>
    </row>
    <row r="26" spans="1:8" ht="12.75">
      <c r="A26" s="8"/>
      <c r="B26" s="9"/>
      <c r="G26" s="51"/>
      <c r="H26" s="46"/>
    </row>
    <row r="27" spans="1:8" ht="12.75">
      <c r="A27" s="8"/>
      <c r="B27" s="9"/>
      <c r="G27" s="51"/>
      <c r="H27" s="46"/>
    </row>
    <row r="28" spans="7:8" ht="12.75">
      <c r="G28" s="48"/>
      <c r="H28" s="47"/>
    </row>
    <row r="29" spans="7:8" ht="12.75">
      <c r="G29" s="51"/>
      <c r="H29" s="46"/>
    </row>
    <row r="30" spans="7:8" ht="12.75">
      <c r="G30" s="51"/>
      <c r="H30" s="46"/>
    </row>
    <row r="31" spans="7:8" ht="12.75">
      <c r="G31" s="48"/>
      <c r="H31" s="47"/>
    </row>
    <row r="32" spans="2:8" ht="12.75">
      <c r="B32" s="33"/>
      <c r="C32" s="8"/>
      <c r="H32" s="48"/>
    </row>
    <row r="33" spans="2:8" ht="12.75">
      <c r="B33" s="9"/>
      <c r="C33" s="8"/>
      <c r="G33" s="49"/>
      <c r="H33" s="49"/>
    </row>
    <row r="34" spans="3:8" ht="12.75">
      <c r="C34" s="8"/>
      <c r="G34" s="48"/>
      <c r="H34" s="48"/>
    </row>
    <row r="35" ht="12.75">
      <c r="G35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23606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H3" sqref="H3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3" ht="12.75">
      <c r="A6" s="106" t="s">
        <v>95</v>
      </c>
      <c r="B6" s="9"/>
      <c r="C6" s="8"/>
    </row>
    <row r="7" spans="1:10" s="64" customFormat="1" ht="48">
      <c r="A7" s="76" t="s">
        <v>0</v>
      </c>
      <c r="B7" s="77" t="s">
        <v>1</v>
      </c>
      <c r="C7" s="76" t="s">
        <v>2</v>
      </c>
      <c r="D7" s="78" t="s">
        <v>9</v>
      </c>
      <c r="E7" s="78" t="s">
        <v>10</v>
      </c>
      <c r="F7" s="79" t="s">
        <v>11</v>
      </c>
      <c r="G7" s="76" t="s">
        <v>12</v>
      </c>
      <c r="H7" s="80" t="s">
        <v>3</v>
      </c>
      <c r="I7" s="81" t="s">
        <v>17</v>
      </c>
      <c r="J7" s="82" t="s">
        <v>18</v>
      </c>
    </row>
    <row r="8" spans="1:10" s="73" customFormat="1" ht="36">
      <c r="A8" s="83" t="s">
        <v>25</v>
      </c>
      <c r="B8" s="84" t="s">
        <v>26</v>
      </c>
      <c r="C8" s="84">
        <v>4483447</v>
      </c>
      <c r="D8" s="85" t="s">
        <v>135</v>
      </c>
      <c r="E8" s="86">
        <v>42580</v>
      </c>
      <c r="F8" s="87">
        <v>1492896.56</v>
      </c>
      <c r="G8" s="88">
        <v>0</v>
      </c>
      <c r="H8" s="89">
        <f aca="true" t="shared" si="0" ref="H8:H23">F8-G8</f>
        <v>1492896.56</v>
      </c>
      <c r="I8" s="90">
        <f aca="true" t="shared" si="1" ref="I8:I23">F8-G8-H8</f>
        <v>0</v>
      </c>
      <c r="J8" s="82" t="s">
        <v>14</v>
      </c>
    </row>
    <row r="9" spans="1:10" s="64" customFormat="1" ht="36">
      <c r="A9" s="81" t="s">
        <v>22</v>
      </c>
      <c r="B9" s="77" t="s">
        <v>136</v>
      </c>
      <c r="C9" s="81">
        <v>17802939</v>
      </c>
      <c r="D9" s="85">
        <v>16119</v>
      </c>
      <c r="E9" s="86">
        <v>42580</v>
      </c>
      <c r="F9" s="87">
        <v>1780417.75</v>
      </c>
      <c r="G9" s="88">
        <v>0</v>
      </c>
      <c r="H9" s="89">
        <f t="shared" si="0"/>
        <v>1780417.75</v>
      </c>
      <c r="I9" s="90">
        <f t="shared" si="1"/>
        <v>0</v>
      </c>
      <c r="J9" s="82" t="s">
        <v>14</v>
      </c>
    </row>
    <row r="10" spans="1:10" s="64" customFormat="1" ht="48">
      <c r="A10" s="83" t="s">
        <v>27</v>
      </c>
      <c r="B10" s="84" t="s">
        <v>28</v>
      </c>
      <c r="C10" s="84">
        <v>4663448</v>
      </c>
      <c r="D10" s="85" t="s">
        <v>137</v>
      </c>
      <c r="E10" s="86">
        <v>42580</v>
      </c>
      <c r="F10" s="87">
        <v>1345.06</v>
      </c>
      <c r="G10" s="88">
        <v>0</v>
      </c>
      <c r="H10" s="89">
        <f t="shared" si="0"/>
        <v>1345.06</v>
      </c>
      <c r="I10" s="90">
        <f t="shared" si="1"/>
        <v>0</v>
      </c>
      <c r="J10" s="82" t="s">
        <v>14</v>
      </c>
    </row>
    <row r="11" spans="1:10" s="64" customFormat="1" ht="36">
      <c r="A11" s="83" t="s">
        <v>25</v>
      </c>
      <c r="B11" s="84" t="s">
        <v>26</v>
      </c>
      <c r="C11" s="84">
        <v>4483447</v>
      </c>
      <c r="D11" s="93" t="s">
        <v>138</v>
      </c>
      <c r="E11" s="86">
        <v>42580</v>
      </c>
      <c r="F11" s="87">
        <v>51800.06</v>
      </c>
      <c r="G11" s="88"/>
      <c r="H11" s="89">
        <f t="shared" si="0"/>
        <v>51800.06</v>
      </c>
      <c r="I11" s="90">
        <f t="shared" si="1"/>
        <v>0</v>
      </c>
      <c r="J11" s="82" t="s">
        <v>89</v>
      </c>
    </row>
    <row r="12" spans="1:10" s="64" customFormat="1" ht="36">
      <c r="A12" s="83" t="s">
        <v>25</v>
      </c>
      <c r="B12" s="84" t="s">
        <v>26</v>
      </c>
      <c r="C12" s="84">
        <v>4483447</v>
      </c>
      <c r="D12" s="93" t="s">
        <v>138</v>
      </c>
      <c r="E12" s="86">
        <v>42580</v>
      </c>
      <c r="F12" s="87">
        <v>16176.67</v>
      </c>
      <c r="G12" s="88">
        <v>0</v>
      </c>
      <c r="H12" s="89">
        <f t="shared" si="0"/>
        <v>16176.67</v>
      </c>
      <c r="I12" s="90">
        <f t="shared" si="1"/>
        <v>0</v>
      </c>
      <c r="J12" s="82" t="s">
        <v>29</v>
      </c>
    </row>
    <row r="13" spans="1:10" s="64" customFormat="1" ht="36">
      <c r="A13" s="76" t="s">
        <v>53</v>
      </c>
      <c r="B13" s="77" t="s">
        <v>54</v>
      </c>
      <c r="C13" s="76">
        <v>11302934</v>
      </c>
      <c r="D13" s="93">
        <v>2477978</v>
      </c>
      <c r="E13" s="86">
        <v>42580</v>
      </c>
      <c r="F13" s="87">
        <v>12747.9</v>
      </c>
      <c r="G13" s="88">
        <v>0</v>
      </c>
      <c r="H13" s="89">
        <f t="shared" si="0"/>
        <v>12747.9</v>
      </c>
      <c r="I13" s="90">
        <f t="shared" si="1"/>
        <v>0</v>
      </c>
      <c r="J13" s="82" t="s">
        <v>89</v>
      </c>
    </row>
    <row r="14" spans="1:10" s="64" customFormat="1" ht="36">
      <c r="A14" s="76" t="s">
        <v>53</v>
      </c>
      <c r="B14" s="77" t="s">
        <v>54</v>
      </c>
      <c r="C14" s="76">
        <v>11302934</v>
      </c>
      <c r="D14" s="93">
        <v>2477978</v>
      </c>
      <c r="E14" s="86">
        <v>42580</v>
      </c>
      <c r="F14" s="87">
        <v>38141.28</v>
      </c>
      <c r="G14" s="88">
        <v>0</v>
      </c>
      <c r="H14" s="89">
        <f t="shared" si="0"/>
        <v>38141.28</v>
      </c>
      <c r="I14" s="90">
        <f t="shared" si="1"/>
        <v>0</v>
      </c>
      <c r="J14" s="82" t="s">
        <v>29</v>
      </c>
    </row>
    <row r="15" spans="1:10" s="73" customFormat="1" ht="36">
      <c r="A15" s="81" t="s">
        <v>22</v>
      </c>
      <c r="B15" s="77" t="s">
        <v>136</v>
      </c>
      <c r="C15" s="81">
        <v>17802939</v>
      </c>
      <c r="D15" s="78">
        <v>16120</v>
      </c>
      <c r="E15" s="86">
        <v>42580</v>
      </c>
      <c r="F15" s="87">
        <v>28372.7</v>
      </c>
      <c r="G15" s="88">
        <v>0</v>
      </c>
      <c r="H15" s="89">
        <f t="shared" si="0"/>
        <v>28372.7</v>
      </c>
      <c r="I15" s="90">
        <f t="shared" si="1"/>
        <v>0</v>
      </c>
      <c r="J15" s="94" t="s">
        <v>89</v>
      </c>
    </row>
    <row r="16" spans="1:10" s="73" customFormat="1" ht="36">
      <c r="A16" s="83" t="s">
        <v>25</v>
      </c>
      <c r="B16" s="84" t="s">
        <v>26</v>
      </c>
      <c r="C16" s="84">
        <v>4483447</v>
      </c>
      <c r="D16" s="85" t="s">
        <v>139</v>
      </c>
      <c r="E16" s="86">
        <v>42613</v>
      </c>
      <c r="F16" s="87">
        <v>51800.06</v>
      </c>
      <c r="G16" s="88">
        <v>0</v>
      </c>
      <c r="H16" s="89">
        <v>24.88</v>
      </c>
      <c r="I16" s="90">
        <f t="shared" si="1"/>
        <v>51775.18</v>
      </c>
      <c r="J16" s="94" t="s">
        <v>89</v>
      </c>
    </row>
    <row r="17" spans="1:13" s="64" customFormat="1" ht="48">
      <c r="A17" s="83" t="s">
        <v>27</v>
      </c>
      <c r="B17" s="84" t="s">
        <v>28</v>
      </c>
      <c r="C17" s="84">
        <v>4663448</v>
      </c>
      <c r="D17" s="85" t="s">
        <v>140</v>
      </c>
      <c r="E17" s="86">
        <v>42580</v>
      </c>
      <c r="F17" s="87">
        <v>798486.52</v>
      </c>
      <c r="G17" s="88">
        <v>0</v>
      </c>
      <c r="H17" s="89">
        <f t="shared" si="0"/>
        <v>798486.52</v>
      </c>
      <c r="I17" s="90">
        <f t="shared" si="1"/>
        <v>0</v>
      </c>
      <c r="J17" s="82" t="s">
        <v>15</v>
      </c>
      <c r="M17" s="75"/>
    </row>
    <row r="18" spans="1:13" s="64" customFormat="1" ht="48">
      <c r="A18" s="83" t="s">
        <v>27</v>
      </c>
      <c r="B18" s="84" t="s">
        <v>28</v>
      </c>
      <c r="C18" s="84">
        <v>4663448</v>
      </c>
      <c r="D18" s="85" t="s">
        <v>141</v>
      </c>
      <c r="E18" s="86">
        <v>42613</v>
      </c>
      <c r="F18" s="87">
        <v>798486.52</v>
      </c>
      <c r="G18" s="88">
        <v>0</v>
      </c>
      <c r="H18" s="89">
        <f>3.48+75.14</f>
        <v>78.62</v>
      </c>
      <c r="I18" s="90">
        <f t="shared" si="1"/>
        <v>798407.9</v>
      </c>
      <c r="J18" s="82" t="s">
        <v>15</v>
      </c>
      <c r="M18" s="75"/>
    </row>
    <row r="19" spans="1:13" s="64" customFormat="1" ht="48">
      <c r="A19" s="83" t="s">
        <v>27</v>
      </c>
      <c r="B19" s="84" t="s">
        <v>28</v>
      </c>
      <c r="C19" s="84">
        <v>4663448</v>
      </c>
      <c r="D19" s="85" t="s">
        <v>142</v>
      </c>
      <c r="E19" s="86">
        <v>42580</v>
      </c>
      <c r="F19" s="87">
        <v>131.02</v>
      </c>
      <c r="G19" s="88">
        <v>0</v>
      </c>
      <c r="H19" s="89">
        <f>F19-G19</f>
        <v>131.02</v>
      </c>
      <c r="I19" s="90">
        <f>F19-G19-H19</f>
        <v>0</v>
      </c>
      <c r="J19" s="82" t="s">
        <v>117</v>
      </c>
      <c r="M19" s="75"/>
    </row>
    <row r="20" spans="1:13" s="64" customFormat="1" ht="48">
      <c r="A20" s="83" t="s">
        <v>27</v>
      </c>
      <c r="B20" s="84" t="s">
        <v>28</v>
      </c>
      <c r="C20" s="84">
        <v>4663448</v>
      </c>
      <c r="D20" s="85" t="s">
        <v>143</v>
      </c>
      <c r="E20" s="86">
        <v>42580</v>
      </c>
      <c r="F20" s="87">
        <v>2950.67</v>
      </c>
      <c r="G20" s="88">
        <v>0</v>
      </c>
      <c r="H20" s="89">
        <f>F20-G20</f>
        <v>2950.67</v>
      </c>
      <c r="I20" s="90">
        <f>F20-G20-H20</f>
        <v>0</v>
      </c>
      <c r="J20" s="82" t="s">
        <v>72</v>
      </c>
      <c r="M20" s="75"/>
    </row>
    <row r="21" spans="1:13" s="64" customFormat="1" ht="36">
      <c r="A21" s="83" t="s">
        <v>25</v>
      </c>
      <c r="B21" s="84" t="s">
        <v>26</v>
      </c>
      <c r="C21" s="84">
        <v>4483447</v>
      </c>
      <c r="D21" s="85" t="s">
        <v>144</v>
      </c>
      <c r="E21" s="86">
        <v>42580</v>
      </c>
      <c r="F21" s="87">
        <v>50672.74</v>
      </c>
      <c r="G21" s="88">
        <v>0</v>
      </c>
      <c r="H21" s="89">
        <f t="shared" si="0"/>
        <v>50672.74</v>
      </c>
      <c r="I21" s="90">
        <f t="shared" si="1"/>
        <v>0</v>
      </c>
      <c r="J21" s="82" t="s">
        <v>32</v>
      </c>
      <c r="M21" s="75"/>
    </row>
    <row r="22" spans="1:13" s="64" customFormat="1" ht="48">
      <c r="A22" s="83" t="s">
        <v>27</v>
      </c>
      <c r="B22" s="84" t="s">
        <v>28</v>
      </c>
      <c r="C22" s="84">
        <v>4663448</v>
      </c>
      <c r="D22" s="85" t="s">
        <v>145</v>
      </c>
      <c r="E22" s="86">
        <v>42580</v>
      </c>
      <c r="F22" s="87">
        <v>48744.8</v>
      </c>
      <c r="G22" s="88">
        <v>0</v>
      </c>
      <c r="H22" s="89">
        <f t="shared" si="0"/>
        <v>48744.8</v>
      </c>
      <c r="I22" s="90">
        <f t="shared" si="1"/>
        <v>0</v>
      </c>
      <c r="J22" s="82" t="s">
        <v>146</v>
      </c>
      <c r="M22" s="75"/>
    </row>
    <row r="23" spans="1:13" s="64" customFormat="1" ht="48">
      <c r="A23" s="83" t="s">
        <v>27</v>
      </c>
      <c r="B23" s="84" t="s">
        <v>28</v>
      </c>
      <c r="C23" s="84">
        <v>4663448</v>
      </c>
      <c r="D23" s="85" t="s">
        <v>145</v>
      </c>
      <c r="E23" s="86">
        <v>42580</v>
      </c>
      <c r="F23" s="87">
        <v>48744.8</v>
      </c>
      <c r="G23" s="88">
        <v>0</v>
      </c>
      <c r="H23" s="89">
        <f t="shared" si="0"/>
        <v>48744.8</v>
      </c>
      <c r="I23" s="90">
        <f t="shared" si="1"/>
        <v>0</v>
      </c>
      <c r="J23" s="82" t="s">
        <v>66</v>
      </c>
      <c r="M23" s="75"/>
    </row>
    <row r="24" spans="1:13" s="64" customFormat="1" ht="12.75">
      <c r="A24" s="96" t="s">
        <v>13</v>
      </c>
      <c r="B24" s="97"/>
      <c r="C24" s="96"/>
      <c r="D24" s="96"/>
      <c r="E24" s="98"/>
      <c r="F24" s="90">
        <f>SUM(F8:F23)</f>
        <v>5221915.109999999</v>
      </c>
      <c r="G24" s="90">
        <f>SUM(G8:G23)</f>
        <v>0</v>
      </c>
      <c r="H24" s="90">
        <f>SUM(H8:H23)</f>
        <v>4371732.029999999</v>
      </c>
      <c r="I24" s="90">
        <f>SUM(I8:I23)</f>
        <v>850183.0800000001</v>
      </c>
      <c r="J24" s="99"/>
      <c r="M24" s="75"/>
    </row>
    <row r="25" spans="1:8" ht="12.75">
      <c r="A25" s="8"/>
      <c r="B25" s="9"/>
      <c r="G25" s="51"/>
      <c r="H25" s="46"/>
    </row>
    <row r="26" spans="1:8" ht="12.75">
      <c r="A26" s="8"/>
      <c r="B26" s="9"/>
      <c r="G26" s="51"/>
      <c r="H26" s="46"/>
    </row>
    <row r="27" spans="7:8" ht="12.75">
      <c r="G27" s="48"/>
      <c r="H27" s="47"/>
    </row>
    <row r="28" spans="7:8" ht="12.75">
      <c r="G28" s="51"/>
      <c r="H28" s="46"/>
    </row>
    <row r="29" spans="7:8" ht="12.75">
      <c r="G29" s="51"/>
      <c r="H29" s="46"/>
    </row>
    <row r="30" spans="7:8" ht="12.75">
      <c r="G30" s="48"/>
      <c r="H30" s="47"/>
    </row>
    <row r="31" spans="2:8" ht="12.75">
      <c r="B31" s="33"/>
      <c r="C31" s="8"/>
      <c r="H31" s="48"/>
    </row>
    <row r="32" spans="2:8" ht="12.75">
      <c r="B32" s="9"/>
      <c r="C32" s="8"/>
      <c r="G32" s="49"/>
      <c r="H32" s="49"/>
    </row>
    <row r="33" spans="3:8" ht="12.75">
      <c r="C33" s="8"/>
      <c r="G33" s="48"/>
      <c r="H33" s="48"/>
    </row>
    <row r="34" ht="12.75">
      <c r="G34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1321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COM33</dc:creator>
  <cp:keywords/>
  <dc:description/>
  <cp:lastModifiedBy>COM33</cp:lastModifiedBy>
  <cp:lastPrinted>2016-01-27T07:37:06Z</cp:lastPrinted>
  <dcterms:created xsi:type="dcterms:W3CDTF">2011-02-15T11:23:37Z</dcterms:created>
  <dcterms:modified xsi:type="dcterms:W3CDTF">2016-09-28T10:54:31Z</dcterms:modified>
  <cp:category/>
  <cp:version/>
  <cp:contentType/>
  <cp:contentStatus/>
</cp:coreProperties>
</file>